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3"/>
  <workbookPr/>
  <mc:AlternateContent xmlns:mc="http://schemas.openxmlformats.org/markup-compatibility/2006">
    <mc:Choice Requires="x15">
      <x15ac:absPath xmlns:x15ac="http://schemas.microsoft.com/office/spreadsheetml/2010/11/ac" url="/Users/bbsoyer/Desktop/Sonuç Açıkla/"/>
    </mc:Choice>
  </mc:AlternateContent>
  <xr:revisionPtr revIDLastSave="0" documentId="13_ncr:1_{E154776C-D867-E54B-BDF6-DC6906E3EFD9}" xr6:coauthVersionLast="47" xr6:coauthVersionMax="47" xr10:uidLastSave="{00000000-0000-0000-0000-000000000000}"/>
  <bookViews>
    <workbookView xWindow="0" yWindow="500" windowWidth="28800" windowHeight="15820" xr2:uid="{00000000-000D-0000-FFFF-FFFF00000000}"/>
  </bookViews>
  <sheets>
    <sheet name="Fen B. Enst." sheetId="2" r:id="rId1"/>
    <sheet name="Hukuk" sheetId="3" r:id="rId2"/>
    <sheet name="İns. ve Top. Bil." sheetId="4" r:id="rId3"/>
    <sheet name="İslami İlm." sheetId="5" r:id="rId4"/>
    <sheet name="İşletme" sheetId="6" r:id="rId5"/>
    <sheet name="Mimarlık" sheetId="7" r:id="rId6"/>
    <sheet name="Müh. ve Doğa Bil." sheetId="8" r:id="rId7"/>
    <sheet name="Sağ. Bil. Fak." sheetId="9" r:id="rId8"/>
    <sheet name="Sağ. B. Enst." sheetId="15" r:id="rId9"/>
    <sheet name="Siyasal" sheetId="10" r:id="rId10"/>
    <sheet name="Sos. B. Enst." sheetId="11" r:id="rId11"/>
    <sheet name="Spor Bil." sheetId="12" r:id="rId12"/>
    <sheet name="ULİSA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6" l="1"/>
  <c r="M15" i="6" s="1"/>
  <c r="O15" i="6" s="1"/>
  <c r="L2" i="15"/>
  <c r="M2" i="15" s="1"/>
  <c r="O2" i="15" s="1"/>
  <c r="L2" i="13"/>
  <c r="M2" i="13" s="1"/>
  <c r="O2" i="13" s="1"/>
  <c r="L2" i="12"/>
  <c r="M2" i="12" s="1"/>
  <c r="O2" i="12" s="1"/>
  <c r="L13" i="11"/>
  <c r="M13" i="11" s="1"/>
  <c r="L12" i="11"/>
  <c r="M12" i="11" s="1"/>
  <c r="L10" i="11"/>
  <c r="M10" i="11" s="1"/>
  <c r="O10" i="11" s="1"/>
  <c r="L11" i="11"/>
  <c r="M11" i="11" s="1"/>
  <c r="L9" i="11"/>
  <c r="M9" i="11" s="1"/>
  <c r="O9" i="11" s="1"/>
  <c r="L8" i="11"/>
  <c r="M8" i="11" s="1"/>
  <c r="O8" i="11" s="1"/>
  <c r="L7" i="11"/>
  <c r="M7" i="11" s="1"/>
  <c r="O7" i="11" s="1"/>
  <c r="L6" i="11"/>
  <c r="M6" i="11" s="1"/>
  <c r="O6" i="11" s="1"/>
  <c r="L5" i="11"/>
  <c r="M5" i="11" s="1"/>
  <c r="O5" i="11" s="1"/>
  <c r="L4" i="11"/>
  <c r="M4" i="11" s="1"/>
  <c r="O4" i="11" s="1"/>
  <c r="L3" i="11"/>
  <c r="M3" i="11" s="1"/>
  <c r="O3" i="11" s="1"/>
  <c r="L2" i="11"/>
  <c r="M2" i="11" s="1"/>
  <c r="O2" i="11" s="1"/>
  <c r="L28" i="10"/>
  <c r="M28" i="10" s="1"/>
  <c r="O28" i="10" s="1"/>
  <c r="L27" i="10"/>
  <c r="M27" i="10" s="1"/>
  <c r="O27" i="10" s="1"/>
  <c r="L26" i="10"/>
  <c r="M26" i="10" s="1"/>
  <c r="O26" i="10" s="1"/>
  <c r="L25" i="10"/>
  <c r="M25" i="10" s="1"/>
  <c r="O25" i="10" s="1"/>
  <c r="L24" i="10"/>
  <c r="M24" i="10" s="1"/>
  <c r="O24" i="10" s="1"/>
  <c r="L23" i="10"/>
  <c r="M23" i="10" s="1"/>
  <c r="O23" i="10" s="1"/>
  <c r="L22" i="10"/>
  <c r="M22" i="10" s="1"/>
  <c r="O22" i="10" s="1"/>
  <c r="L21" i="10"/>
  <c r="M21" i="10" s="1"/>
  <c r="O21" i="10" s="1"/>
  <c r="L20" i="10"/>
  <c r="M20" i="10" s="1"/>
  <c r="O20" i="10" s="1"/>
  <c r="L19" i="10"/>
  <c r="M19" i="10" s="1"/>
  <c r="O19" i="10" s="1"/>
  <c r="L18" i="10"/>
  <c r="M18" i="10" s="1"/>
  <c r="O18" i="10" s="1"/>
  <c r="L29" i="10"/>
  <c r="M29" i="10" s="1"/>
  <c r="L17" i="10"/>
  <c r="M17" i="10" s="1"/>
  <c r="O17" i="10" s="1"/>
  <c r="L16" i="10"/>
  <c r="M16" i="10" s="1"/>
  <c r="O16" i="10" s="1"/>
  <c r="L15" i="10"/>
  <c r="M15" i="10" s="1"/>
  <c r="O15" i="10" s="1"/>
  <c r="L9" i="10"/>
  <c r="M9" i="10" s="1"/>
  <c r="O9" i="10" s="1"/>
  <c r="L14" i="10"/>
  <c r="M14" i="10" s="1"/>
  <c r="O14" i="10" s="1"/>
  <c r="L13" i="10"/>
  <c r="M13" i="10" s="1"/>
  <c r="O13" i="10" s="1"/>
  <c r="L12" i="10"/>
  <c r="M12" i="10" s="1"/>
  <c r="O12" i="10" s="1"/>
  <c r="L11" i="10"/>
  <c r="M11" i="10" s="1"/>
  <c r="O11" i="10" s="1"/>
  <c r="L10" i="10"/>
  <c r="M10" i="10" s="1"/>
  <c r="O10" i="10" s="1"/>
  <c r="L8" i="10"/>
  <c r="M8" i="10" s="1"/>
  <c r="O8" i="10" s="1"/>
  <c r="L7" i="10"/>
  <c r="M7" i="10" s="1"/>
  <c r="O7" i="10" s="1"/>
  <c r="L6" i="10"/>
  <c r="M6" i="10" s="1"/>
  <c r="O6" i="10" s="1"/>
  <c r="L5" i="10"/>
  <c r="M5" i="10" s="1"/>
  <c r="O5" i="10" s="1"/>
  <c r="L4" i="10"/>
  <c r="M4" i="10" s="1"/>
  <c r="O4" i="10" s="1"/>
  <c r="L3" i="10"/>
  <c r="M3" i="10" s="1"/>
  <c r="O3" i="10" s="1"/>
  <c r="L2" i="10"/>
  <c r="M2" i="10" s="1"/>
  <c r="O2" i="10" s="1"/>
  <c r="L9" i="9"/>
  <c r="M9" i="9" s="1"/>
  <c r="L7" i="9"/>
  <c r="M7" i="9" s="1"/>
  <c r="O7" i="9" s="1"/>
  <c r="L8" i="9"/>
  <c r="M8" i="9" s="1"/>
  <c r="L6" i="9"/>
  <c r="M6" i="9" s="1"/>
  <c r="O6" i="9" s="1"/>
  <c r="L5" i="9"/>
  <c r="M5" i="9" s="1"/>
  <c r="O5" i="9" s="1"/>
  <c r="L4" i="9"/>
  <c r="M4" i="9" s="1"/>
  <c r="O4" i="9" s="1"/>
  <c r="L3" i="9"/>
  <c r="M3" i="9" s="1"/>
  <c r="O3" i="9" s="1"/>
  <c r="L2" i="9"/>
  <c r="M2" i="9" s="1"/>
  <c r="O2" i="9" s="1"/>
  <c r="L47" i="8"/>
  <c r="M47" i="8" s="1"/>
  <c r="L46" i="8"/>
  <c r="M46" i="8" s="1"/>
  <c r="L43" i="8"/>
  <c r="M43" i="8" s="1"/>
  <c r="O43" i="8" s="1"/>
  <c r="L45" i="8"/>
  <c r="M45" i="8" s="1"/>
  <c r="L42" i="8"/>
  <c r="M42" i="8" s="1"/>
  <c r="O42" i="8" s="1"/>
  <c r="L41" i="8"/>
  <c r="M41" i="8" s="1"/>
  <c r="O41" i="8" s="1"/>
  <c r="L36" i="8"/>
  <c r="M36" i="8" s="1"/>
  <c r="O36" i="8" s="1"/>
  <c r="L40" i="8"/>
  <c r="M40" i="8" s="1"/>
  <c r="O40" i="8" s="1"/>
  <c r="L39" i="8"/>
  <c r="M39" i="8" s="1"/>
  <c r="O39" i="8" s="1"/>
  <c r="L38" i="8"/>
  <c r="M38" i="8" s="1"/>
  <c r="O38" i="8" s="1"/>
  <c r="L44" i="8"/>
  <c r="M44" i="8" s="1"/>
  <c r="L35" i="8"/>
  <c r="M35" i="8" s="1"/>
  <c r="O35" i="8" s="1"/>
  <c r="L34" i="8"/>
  <c r="M34" i="8" s="1"/>
  <c r="O34" i="8" s="1"/>
  <c r="L33" i="8"/>
  <c r="M33" i="8" s="1"/>
  <c r="O33" i="8" s="1"/>
  <c r="L32" i="8"/>
  <c r="M32" i="8" s="1"/>
  <c r="O32" i="8" s="1"/>
  <c r="L31" i="8"/>
  <c r="M31" i="8" s="1"/>
  <c r="O31" i="8" s="1"/>
  <c r="L30" i="8"/>
  <c r="M30" i="8" s="1"/>
  <c r="O30" i="8" s="1"/>
  <c r="L29" i="8"/>
  <c r="M29" i="8" s="1"/>
  <c r="O29" i="8" s="1"/>
  <c r="L37" i="8"/>
  <c r="M37" i="8" s="1"/>
  <c r="O37" i="8" s="1"/>
  <c r="L28" i="8"/>
  <c r="M28" i="8" s="1"/>
  <c r="O28" i="8" s="1"/>
  <c r="L27" i="8"/>
  <c r="M27" i="8" s="1"/>
  <c r="O27" i="8" s="1"/>
  <c r="L26" i="8"/>
  <c r="M26" i="8" s="1"/>
  <c r="O26" i="8" s="1"/>
  <c r="L25" i="8"/>
  <c r="M25" i="8" s="1"/>
  <c r="O25" i="8" s="1"/>
  <c r="L24" i="8"/>
  <c r="M24" i="8" s="1"/>
  <c r="O24" i="8" s="1"/>
  <c r="L23" i="8"/>
  <c r="M23" i="8" s="1"/>
  <c r="O23" i="8" s="1"/>
  <c r="L22" i="8"/>
  <c r="M22" i="8" s="1"/>
  <c r="O22" i="8" s="1"/>
  <c r="L21" i="8"/>
  <c r="M21" i="8" s="1"/>
  <c r="O21" i="8" s="1"/>
  <c r="L20" i="8"/>
  <c r="M20" i="8" s="1"/>
  <c r="O20" i="8" s="1"/>
  <c r="L19" i="8"/>
  <c r="M19" i="8" s="1"/>
  <c r="O19" i="8" s="1"/>
  <c r="L17" i="8"/>
  <c r="M17" i="8" s="1"/>
  <c r="O17" i="8" s="1"/>
  <c r="L18" i="8"/>
  <c r="M18" i="8" s="1"/>
  <c r="O18" i="8" s="1"/>
  <c r="L16" i="8"/>
  <c r="M16" i="8" s="1"/>
  <c r="O16" i="8" s="1"/>
  <c r="L15" i="8"/>
  <c r="M15" i="8" s="1"/>
  <c r="O15" i="8" s="1"/>
  <c r="L14" i="8"/>
  <c r="M14" i="8" s="1"/>
  <c r="O14" i="8" s="1"/>
  <c r="L13" i="8"/>
  <c r="M13" i="8" s="1"/>
  <c r="O13" i="8" s="1"/>
  <c r="L10" i="8"/>
  <c r="M10" i="8" s="1"/>
  <c r="O10" i="8" s="1"/>
  <c r="L11" i="8"/>
  <c r="M11" i="8" s="1"/>
  <c r="O11" i="8" s="1"/>
  <c r="L8" i="8"/>
  <c r="M8" i="8" s="1"/>
  <c r="O8" i="8" s="1"/>
  <c r="L5" i="8"/>
  <c r="M5" i="8" s="1"/>
  <c r="O5" i="8" s="1"/>
  <c r="L4" i="8"/>
  <c r="M4" i="8" s="1"/>
  <c r="O4" i="8" s="1"/>
  <c r="L3" i="8"/>
  <c r="M3" i="8" s="1"/>
  <c r="O3" i="8" s="1"/>
  <c r="L6" i="8"/>
  <c r="M6" i="8" s="1"/>
  <c r="O6" i="8" s="1"/>
  <c r="L9" i="8"/>
  <c r="M9" i="8" s="1"/>
  <c r="O9" i="8" s="1"/>
  <c r="L2" i="8"/>
  <c r="M2" i="8" s="1"/>
  <c r="O2" i="8" s="1"/>
  <c r="L7" i="8"/>
  <c r="M7" i="8" s="1"/>
  <c r="O7" i="8" s="1"/>
  <c r="L12" i="8"/>
  <c r="M12" i="8" s="1"/>
  <c r="O12" i="8" s="1"/>
  <c r="L3" i="7"/>
  <c r="M3" i="7" s="1"/>
  <c r="O3" i="7" s="1"/>
  <c r="L2" i="7"/>
  <c r="M2" i="7" s="1"/>
  <c r="O2" i="7" s="1"/>
  <c r="L27" i="6"/>
  <c r="M27" i="6" s="1"/>
  <c r="L26" i="6"/>
  <c r="M26" i="6" s="1"/>
  <c r="L25" i="6"/>
  <c r="M25" i="6" s="1"/>
  <c r="L24" i="6"/>
  <c r="M24" i="6" s="1"/>
  <c r="O24" i="6" s="1"/>
  <c r="L23" i="6"/>
  <c r="M23" i="6" s="1"/>
  <c r="O23" i="6" s="1"/>
  <c r="L22" i="6"/>
  <c r="M22" i="6" s="1"/>
  <c r="O22" i="6" s="1"/>
  <c r="L21" i="6"/>
  <c r="M21" i="6" s="1"/>
  <c r="O21" i="6" s="1"/>
  <c r="L20" i="6"/>
  <c r="M20" i="6" s="1"/>
  <c r="O20" i="6" s="1"/>
  <c r="L19" i="6"/>
  <c r="M19" i="6" s="1"/>
  <c r="O19" i="6" s="1"/>
  <c r="L18" i="6"/>
  <c r="M18" i="6" s="1"/>
  <c r="O18" i="6" s="1"/>
  <c r="L17" i="6"/>
  <c r="M17" i="6" s="1"/>
  <c r="O17" i="6" s="1"/>
  <c r="L14" i="6"/>
  <c r="M14" i="6" s="1"/>
  <c r="O14" i="6" s="1"/>
  <c r="L13" i="6"/>
  <c r="M13" i="6" s="1"/>
  <c r="O13" i="6" s="1"/>
  <c r="L12" i="6"/>
  <c r="M12" i="6" s="1"/>
  <c r="O12" i="6" s="1"/>
  <c r="L11" i="6"/>
  <c r="M11" i="6" s="1"/>
  <c r="O11" i="6" s="1"/>
  <c r="L10" i="6"/>
  <c r="M10" i="6" s="1"/>
  <c r="O10" i="6" s="1"/>
  <c r="L9" i="6"/>
  <c r="M9" i="6" s="1"/>
  <c r="O9" i="6" s="1"/>
  <c r="L8" i="6"/>
  <c r="M8" i="6" s="1"/>
  <c r="O8" i="6" s="1"/>
  <c r="L6" i="6"/>
  <c r="M6" i="6" s="1"/>
  <c r="O6" i="6" s="1"/>
  <c r="L5" i="6"/>
  <c r="M5" i="6" s="1"/>
  <c r="O5" i="6" s="1"/>
  <c r="L7" i="6"/>
  <c r="M7" i="6" s="1"/>
  <c r="O7" i="6" s="1"/>
  <c r="L4" i="6"/>
  <c r="M4" i="6" s="1"/>
  <c r="O4" i="6" s="1"/>
  <c r="L16" i="6"/>
  <c r="M16" i="6" s="1"/>
  <c r="O16" i="6" s="1"/>
  <c r="L3" i="6"/>
  <c r="M3" i="6" s="1"/>
  <c r="O3" i="6" s="1"/>
  <c r="L2" i="6"/>
  <c r="M2" i="6" s="1"/>
  <c r="O2" i="6" s="1"/>
  <c r="L3" i="5"/>
  <c r="M3" i="5" s="1"/>
  <c r="O3" i="5" s="1"/>
  <c r="L2" i="5"/>
  <c r="M2" i="5" s="1"/>
  <c r="O2" i="5" s="1"/>
  <c r="M27" i="4"/>
  <c r="O27" i="4" s="1"/>
  <c r="L27" i="4"/>
  <c r="L28" i="4"/>
  <c r="M28" i="4" s="1"/>
  <c r="O28" i="4" s="1"/>
  <c r="L26" i="4"/>
  <c r="M26" i="4" s="1"/>
  <c r="O26" i="4" s="1"/>
  <c r="L25" i="4"/>
  <c r="M25" i="4" s="1"/>
  <c r="O25" i="4" s="1"/>
  <c r="L24" i="4"/>
  <c r="M24" i="4" s="1"/>
  <c r="O24" i="4" s="1"/>
  <c r="L23" i="4"/>
  <c r="M23" i="4" s="1"/>
  <c r="O23" i="4" s="1"/>
  <c r="L22" i="4"/>
  <c r="M22" i="4" s="1"/>
  <c r="O22" i="4" s="1"/>
  <c r="L21" i="4"/>
  <c r="M21" i="4" s="1"/>
  <c r="O21" i="4" s="1"/>
  <c r="L20" i="4"/>
  <c r="M20" i="4" s="1"/>
  <c r="O20" i="4" s="1"/>
  <c r="L19" i="4"/>
  <c r="M19" i="4" s="1"/>
  <c r="O19" i="4" s="1"/>
  <c r="L18" i="4"/>
  <c r="M18" i="4" s="1"/>
  <c r="O18" i="4" s="1"/>
  <c r="L17" i="4"/>
  <c r="M17" i="4" s="1"/>
  <c r="O17" i="4" s="1"/>
  <c r="L16" i="4"/>
  <c r="M16" i="4" s="1"/>
  <c r="O16" i="4" s="1"/>
  <c r="L14" i="4"/>
  <c r="M14" i="4" s="1"/>
  <c r="O14" i="4" s="1"/>
  <c r="L15" i="4"/>
  <c r="M15" i="4" s="1"/>
  <c r="O15" i="4" s="1"/>
  <c r="L13" i="4"/>
  <c r="M13" i="4" s="1"/>
  <c r="O13" i="4" s="1"/>
  <c r="L12" i="4"/>
  <c r="M12" i="4" s="1"/>
  <c r="O12" i="4" s="1"/>
  <c r="L11" i="4"/>
  <c r="M11" i="4" s="1"/>
  <c r="O11" i="4" s="1"/>
  <c r="L10" i="4"/>
  <c r="M10" i="4" s="1"/>
  <c r="O10" i="4" s="1"/>
  <c r="L9" i="4"/>
  <c r="M9" i="4" s="1"/>
  <c r="O9" i="4" s="1"/>
  <c r="L8" i="4"/>
  <c r="M8" i="4" s="1"/>
  <c r="O8" i="4" s="1"/>
  <c r="L29" i="4"/>
  <c r="M29" i="4" s="1"/>
  <c r="L7" i="4"/>
  <c r="M7" i="4" s="1"/>
  <c r="O7" i="4" s="1"/>
  <c r="M6" i="4"/>
  <c r="O6" i="4" s="1"/>
  <c r="L6" i="4"/>
  <c r="L5" i="4"/>
  <c r="M5" i="4" s="1"/>
  <c r="O5" i="4" s="1"/>
  <c r="L4" i="4"/>
  <c r="M4" i="4" s="1"/>
  <c r="O4" i="4" s="1"/>
  <c r="L3" i="4"/>
  <c r="M3" i="4" s="1"/>
  <c r="O3" i="4" s="1"/>
  <c r="L2" i="4"/>
  <c r="M2" i="4" s="1"/>
  <c r="O2" i="4" s="1"/>
  <c r="L19" i="3"/>
  <c r="M19" i="3" s="1"/>
  <c r="L18" i="3"/>
  <c r="M18" i="3" s="1"/>
  <c r="O18" i="3" s="1"/>
  <c r="L17" i="3"/>
  <c r="M17" i="3" s="1"/>
  <c r="O17" i="3" s="1"/>
  <c r="L16" i="3"/>
  <c r="M16" i="3" s="1"/>
  <c r="O16" i="3" s="1"/>
  <c r="L15" i="3"/>
  <c r="M15" i="3" s="1"/>
  <c r="O15" i="3" s="1"/>
  <c r="L14" i="3"/>
  <c r="M14" i="3" s="1"/>
  <c r="O14" i="3" s="1"/>
  <c r="L13" i="3"/>
  <c r="M13" i="3" s="1"/>
  <c r="O13" i="3" s="1"/>
  <c r="L12" i="3"/>
  <c r="M12" i="3" s="1"/>
  <c r="O12" i="3" s="1"/>
  <c r="L11" i="3"/>
  <c r="M11" i="3" s="1"/>
  <c r="O11" i="3" s="1"/>
  <c r="L10" i="3"/>
  <c r="M10" i="3" s="1"/>
  <c r="O10" i="3" s="1"/>
  <c r="L9" i="3"/>
  <c r="M9" i="3" s="1"/>
  <c r="O9" i="3" s="1"/>
  <c r="L8" i="3"/>
  <c r="M8" i="3" s="1"/>
  <c r="O8" i="3" s="1"/>
  <c r="L7" i="3"/>
  <c r="M7" i="3" s="1"/>
  <c r="O7" i="3" s="1"/>
  <c r="L6" i="3"/>
  <c r="M6" i="3" s="1"/>
  <c r="O6" i="3" s="1"/>
  <c r="L5" i="3"/>
  <c r="M5" i="3" s="1"/>
  <c r="O5" i="3" s="1"/>
  <c r="L4" i="3"/>
  <c r="M4" i="3" s="1"/>
  <c r="O4" i="3" s="1"/>
  <c r="L2" i="3"/>
  <c r="M2" i="3" s="1"/>
  <c r="O2" i="3" s="1"/>
  <c r="L3" i="3"/>
  <c r="M3" i="3" s="1"/>
  <c r="O3" i="3" s="1"/>
  <c r="L5" i="2"/>
  <c r="M5" i="2" s="1"/>
  <c r="O5" i="2" s="1"/>
  <c r="L4" i="2"/>
  <c r="M4" i="2" s="1"/>
  <c r="O4" i="2" s="1"/>
  <c r="L3" i="2"/>
  <c r="M3" i="2" s="1"/>
  <c r="O3" i="2" s="1"/>
  <c r="L2" i="2"/>
  <c r="M2" i="2" s="1"/>
  <c r="O2" i="2" s="1"/>
</calcChain>
</file>

<file path=xl/sharedStrings.xml><?xml version="1.0" encoding="utf-8"?>
<sst xmlns="http://schemas.openxmlformats.org/spreadsheetml/2006/main" count="1819" uniqueCount="389">
  <si>
    <t>Öğrenci No</t>
  </si>
  <si>
    <t>Fakülte</t>
  </si>
  <si>
    <t>Bölüm</t>
  </si>
  <si>
    <t>Düzey</t>
  </si>
  <si>
    <t>Yüksek Lisans/Doktora Enstitü</t>
  </si>
  <si>
    <t>Erasmus Değişim Programları&amp;#8217;ndan daha önce yararlandı mı?</t>
  </si>
  <si>
    <t>Sınav Adı</t>
  </si>
  <si>
    <t>Dil Puanı</t>
  </si>
  <si>
    <t>Yabancı Dil Puanı Katkısı</t>
  </si>
  <si>
    <t>Transcript Notu (4/4)</t>
  </si>
  <si>
    <t>Transcript Notu (100/100)</t>
  </si>
  <si>
    <t>İşletme Fakültesi</t>
  </si>
  <si>
    <t>Finans ve Bankacılık</t>
  </si>
  <si>
    <t>Lisans</t>
  </si>
  <si>
    <t>Hayır</t>
  </si>
  <si>
    <t>YDS</t>
  </si>
  <si>
    <t>4.00</t>
  </si>
  <si>
    <t>100.000</t>
  </si>
  <si>
    <t>Evet</t>
  </si>
  <si>
    <t>Mühendislik ve Doğa Bilimleri Fakültesi</t>
  </si>
  <si>
    <t>Yazılım Mühendisliği</t>
  </si>
  <si>
    <t>3.70</t>
  </si>
  <si>
    <t>93.000</t>
  </si>
  <si>
    <t>21050511010</t>
  </si>
  <si>
    <t>Makine Mühendisliği</t>
  </si>
  <si>
    <t>Erasmus Yabancı Dil Sınavı</t>
  </si>
  <si>
    <t>21010111013</t>
  </si>
  <si>
    <t>Hukuk Fakültesi</t>
  </si>
  <si>
    <t>Hukuk</t>
  </si>
  <si>
    <t>98.000</t>
  </si>
  <si>
    <t>21050611022</t>
  </si>
  <si>
    <t>Metalurji ve Malzeme Mühendisliği</t>
  </si>
  <si>
    <t>92.000</t>
  </si>
  <si>
    <t>46.000</t>
  </si>
  <si>
    <t>20030141009</t>
  </si>
  <si>
    <t>94.000</t>
  </si>
  <si>
    <t>3.81</t>
  </si>
  <si>
    <t>205207132</t>
  </si>
  <si>
    <t>Yüksek Lisans</t>
  </si>
  <si>
    <t>Sosyal Bilimler Enstitüsü</t>
  </si>
  <si>
    <t>YÖKDİL</t>
  </si>
  <si>
    <t>90.000</t>
  </si>
  <si>
    <t>3.93</t>
  </si>
  <si>
    <t>21050111079</t>
  </si>
  <si>
    <t>Bilgisayar Mühendisliği</t>
  </si>
  <si>
    <t>19010111197</t>
  </si>
  <si>
    <t>96.000</t>
  </si>
  <si>
    <t>3.66</t>
  </si>
  <si>
    <t>21050911006</t>
  </si>
  <si>
    <t>88.000</t>
  </si>
  <si>
    <t>22050611062</t>
  </si>
  <si>
    <t>225201406</t>
  </si>
  <si>
    <t>İnsan ve Toplum Bilimleri Fakültesi</t>
  </si>
  <si>
    <t>Tarih</t>
  </si>
  <si>
    <t>Doktora</t>
  </si>
  <si>
    <t>93.750</t>
  </si>
  <si>
    <t>3.69</t>
  </si>
  <si>
    <t>21050211015</t>
  </si>
  <si>
    <t>Elektrik Elektronik Mühendisliği</t>
  </si>
  <si>
    <t>18070311045</t>
  </si>
  <si>
    <t>Siyasal Bilgiler Fakültesi</t>
  </si>
  <si>
    <t>Siyaset Bilimi ve Kamu Yönetimi</t>
  </si>
  <si>
    <t>3.74</t>
  </si>
  <si>
    <t>19020411104</t>
  </si>
  <si>
    <t>Psikoloji</t>
  </si>
  <si>
    <t>3.90</t>
  </si>
  <si>
    <t>215236111</t>
  </si>
  <si>
    <t>92.500</t>
  </si>
  <si>
    <t>21050111006</t>
  </si>
  <si>
    <t>19070411047</t>
  </si>
  <si>
    <t>Uluslararası İlişkiler</t>
  </si>
  <si>
    <t>3.53</t>
  </si>
  <si>
    <t>19030111021</t>
  </si>
  <si>
    <t>3.52</t>
  </si>
  <si>
    <t>19020411064</t>
  </si>
  <si>
    <t>20030241012</t>
  </si>
  <si>
    <t>İşletme</t>
  </si>
  <si>
    <t>3.31</t>
  </si>
  <si>
    <t>19070311004</t>
  </si>
  <si>
    <t>96.250</t>
  </si>
  <si>
    <t>3.47</t>
  </si>
  <si>
    <t>21020811059</t>
  </si>
  <si>
    <t>Mütercim Tercümanlık</t>
  </si>
  <si>
    <t>3.73</t>
  </si>
  <si>
    <t>21020441029</t>
  </si>
  <si>
    <t>86.000</t>
  </si>
  <si>
    <t>215203450</t>
  </si>
  <si>
    <t>3.72</t>
  </si>
  <si>
    <t>20050311044</t>
  </si>
  <si>
    <t>Endüstri Mühendisliği</t>
  </si>
  <si>
    <t>3.61</t>
  </si>
  <si>
    <t>19030141027</t>
  </si>
  <si>
    <t>3.49</t>
  </si>
  <si>
    <t>215116109</t>
  </si>
  <si>
    <t>Mimarlık ve Güzel Sanatlar Fakültesi</t>
  </si>
  <si>
    <t>Mimarlık</t>
  </si>
  <si>
    <t>Fen Bilimleri Enstitüsü</t>
  </si>
  <si>
    <t>82.000</t>
  </si>
  <si>
    <t>19050211026</t>
  </si>
  <si>
    <t>3.56</t>
  </si>
  <si>
    <t>18020411035</t>
  </si>
  <si>
    <t>3.46</t>
  </si>
  <si>
    <t>19020411089</t>
  </si>
  <si>
    <t>3.63</t>
  </si>
  <si>
    <t>21150211057</t>
  </si>
  <si>
    <t>84.000</t>
  </si>
  <si>
    <t>3.83</t>
  </si>
  <si>
    <t>21020441008</t>
  </si>
  <si>
    <t>3.34</t>
  </si>
  <si>
    <t>20020511063</t>
  </si>
  <si>
    <t>Sosyoloji</t>
  </si>
  <si>
    <t>21050611039</t>
  </si>
  <si>
    <t>21030211016</t>
  </si>
  <si>
    <t>22020851004</t>
  </si>
  <si>
    <t>3.44</t>
  </si>
  <si>
    <t>20050211018</t>
  </si>
  <si>
    <t>3.35</t>
  </si>
  <si>
    <t>19070411046</t>
  </si>
  <si>
    <t>3.68</t>
  </si>
  <si>
    <t>19070211041</t>
  </si>
  <si>
    <t>Maliye</t>
  </si>
  <si>
    <t>3.42</t>
  </si>
  <si>
    <t>18030411041</t>
  </si>
  <si>
    <t>Yönetim Bilişim Sistemleri</t>
  </si>
  <si>
    <t>20010111134</t>
  </si>
  <si>
    <t>3.48</t>
  </si>
  <si>
    <t>195216406</t>
  </si>
  <si>
    <t>77.500</t>
  </si>
  <si>
    <t>19030241002</t>
  </si>
  <si>
    <t>3.77</t>
  </si>
  <si>
    <t>19050211037</t>
  </si>
  <si>
    <t>3.17</t>
  </si>
  <si>
    <t>19020411073</t>
  </si>
  <si>
    <t>3.32</t>
  </si>
  <si>
    <t>205206474</t>
  </si>
  <si>
    <t>80.000</t>
  </si>
  <si>
    <t>3.82</t>
  </si>
  <si>
    <t>19030411004</t>
  </si>
  <si>
    <t>3.30</t>
  </si>
  <si>
    <t>20010111206</t>
  </si>
  <si>
    <t>3.28</t>
  </si>
  <si>
    <t>21020411032</t>
  </si>
  <si>
    <t>21030341008</t>
  </si>
  <si>
    <t>Uluslararası Ticaret ve İşletmecilik</t>
  </si>
  <si>
    <t>3.18</t>
  </si>
  <si>
    <t>18070411053</t>
  </si>
  <si>
    <t>20050511019</t>
  </si>
  <si>
    <t>3.23</t>
  </si>
  <si>
    <t>20070411049</t>
  </si>
  <si>
    <t>3.40</t>
  </si>
  <si>
    <t>20050211038</t>
  </si>
  <si>
    <t>2.96</t>
  </si>
  <si>
    <t>21020441006</t>
  </si>
  <si>
    <t>19010111070</t>
  </si>
  <si>
    <t>3.33</t>
  </si>
  <si>
    <t>21050611035</t>
  </si>
  <si>
    <t>21050911025</t>
  </si>
  <si>
    <t>215201130</t>
  </si>
  <si>
    <t>78.000</t>
  </si>
  <si>
    <t>20050311070</t>
  </si>
  <si>
    <t>3.29</t>
  </si>
  <si>
    <t>21050911008</t>
  </si>
  <si>
    <t>3.45</t>
  </si>
  <si>
    <t>19030411025</t>
  </si>
  <si>
    <t>3.51</t>
  </si>
  <si>
    <t>19070311028</t>
  </si>
  <si>
    <t>3.08</t>
  </si>
  <si>
    <t>19070311017</t>
  </si>
  <si>
    <t>3.16</t>
  </si>
  <si>
    <t>19060241007</t>
  </si>
  <si>
    <t>Sağlık Bilimleri Fakültesi</t>
  </si>
  <si>
    <t>Fizyoterapi ve Rehabilitasyon</t>
  </si>
  <si>
    <t>2.90</t>
  </si>
  <si>
    <t>20050211059</t>
  </si>
  <si>
    <t>2.78</t>
  </si>
  <si>
    <t>19010111042</t>
  </si>
  <si>
    <t>3.43</t>
  </si>
  <si>
    <t>225220102</t>
  </si>
  <si>
    <t>İslami İlimler Fakültesi</t>
  </si>
  <si>
    <t>Felsefe ve Din Bilimleri</t>
  </si>
  <si>
    <t>3.58</t>
  </si>
  <si>
    <t>19050741013</t>
  </si>
  <si>
    <t>Enerji Sistemleri Mühendisliği</t>
  </si>
  <si>
    <t>3.15</t>
  </si>
  <si>
    <t>20010151003</t>
  </si>
  <si>
    <t>3.05</t>
  </si>
  <si>
    <t>19030211058</t>
  </si>
  <si>
    <t>19070211029</t>
  </si>
  <si>
    <t>20150241009</t>
  </si>
  <si>
    <t>2.94</t>
  </si>
  <si>
    <t>20050511081</t>
  </si>
  <si>
    <t>3.11</t>
  </si>
  <si>
    <t>225204106</t>
  </si>
  <si>
    <t>3.19</t>
  </si>
  <si>
    <t>20050311068</t>
  </si>
  <si>
    <t>3.36</t>
  </si>
  <si>
    <t>19030211048</t>
  </si>
  <si>
    <t>19050511065</t>
  </si>
  <si>
    <t>76.000</t>
  </si>
  <si>
    <t>3.59</t>
  </si>
  <si>
    <t>21030341011</t>
  </si>
  <si>
    <t>19070311031</t>
  </si>
  <si>
    <t>3.03</t>
  </si>
  <si>
    <t>215106107</t>
  </si>
  <si>
    <t>70.000</t>
  </si>
  <si>
    <t>3.80</t>
  </si>
  <si>
    <t>20020411080</t>
  </si>
  <si>
    <t>20070411025</t>
  </si>
  <si>
    <t>22020451012</t>
  </si>
  <si>
    <t>21010111190</t>
  </si>
  <si>
    <t>215503124</t>
  </si>
  <si>
    <t>Uluslararası İlişkiler ve Stratejik Araştırmalar Enstitüsü (ULİSA)</t>
  </si>
  <si>
    <t>21020611076</t>
  </si>
  <si>
    <t>74.000</t>
  </si>
  <si>
    <t>3.60</t>
  </si>
  <si>
    <t>21070411007</t>
  </si>
  <si>
    <t>3.00</t>
  </si>
  <si>
    <t>21050111009</t>
  </si>
  <si>
    <t>19070341003</t>
  </si>
  <si>
    <t>3.07</t>
  </si>
  <si>
    <t>3.06</t>
  </si>
  <si>
    <t>19030411042</t>
  </si>
  <si>
    <t>İktisat</t>
  </si>
  <si>
    <t>22070341011</t>
  </si>
  <si>
    <t>2.99</t>
  </si>
  <si>
    <t>21030411003</t>
  </si>
  <si>
    <t>3.22</t>
  </si>
  <si>
    <t>20050511049</t>
  </si>
  <si>
    <t>3.04</t>
  </si>
  <si>
    <t>18030211057</t>
  </si>
  <si>
    <t>2.93</t>
  </si>
  <si>
    <t>20020511049</t>
  </si>
  <si>
    <t>3.27</t>
  </si>
  <si>
    <t>20060211039</t>
  </si>
  <si>
    <t>3.26</t>
  </si>
  <si>
    <t>20050511045</t>
  </si>
  <si>
    <t>21060251003</t>
  </si>
  <si>
    <t>19050411042</t>
  </si>
  <si>
    <t>İnşaat Mühendisliği</t>
  </si>
  <si>
    <t>3.20</t>
  </si>
  <si>
    <t>20010111114</t>
  </si>
  <si>
    <t>19010111104</t>
  </si>
  <si>
    <t>2.73</t>
  </si>
  <si>
    <t>215113128</t>
  </si>
  <si>
    <t>3.50</t>
  </si>
  <si>
    <t>22050741008</t>
  </si>
  <si>
    <t>19050411045</t>
  </si>
  <si>
    <t>3.10</t>
  </si>
  <si>
    <t>20010111215</t>
  </si>
  <si>
    <t>3.09</t>
  </si>
  <si>
    <t>19050711036</t>
  </si>
  <si>
    <t>2.57</t>
  </si>
  <si>
    <t>18020411006</t>
  </si>
  <si>
    <t>72.000</t>
  </si>
  <si>
    <t>21060151017</t>
  </si>
  <si>
    <t>Beslenme ve Diyetetik</t>
  </si>
  <si>
    <t>21050351015</t>
  </si>
  <si>
    <t>2.80</t>
  </si>
  <si>
    <t>20050711002</t>
  </si>
  <si>
    <t>3.14</t>
  </si>
  <si>
    <t>18070211017</t>
  </si>
  <si>
    <t>215106106</t>
  </si>
  <si>
    <t>64.000</t>
  </si>
  <si>
    <t>22020111032</t>
  </si>
  <si>
    <t>Bilgi ve Belge Yönetimi</t>
  </si>
  <si>
    <t>20020511064</t>
  </si>
  <si>
    <t>68.000</t>
  </si>
  <si>
    <t>18070211007</t>
  </si>
  <si>
    <t>21010111145</t>
  </si>
  <si>
    <t>2.67</t>
  </si>
  <si>
    <t>20010111129</t>
  </si>
  <si>
    <t>2.91</t>
  </si>
  <si>
    <t>19030411055</t>
  </si>
  <si>
    <t>19020411075</t>
  </si>
  <si>
    <t>20020411025</t>
  </si>
  <si>
    <t>2.64</t>
  </si>
  <si>
    <t>20050351006</t>
  </si>
  <si>
    <t>2.89</t>
  </si>
  <si>
    <t>18050711008</t>
  </si>
  <si>
    <t>18030311050</t>
  </si>
  <si>
    <t>2.97</t>
  </si>
  <si>
    <t>225215401</t>
  </si>
  <si>
    <t>18050211019</t>
  </si>
  <si>
    <t>2.88</t>
  </si>
  <si>
    <t>20010111092</t>
  </si>
  <si>
    <t>18030311025</t>
  </si>
  <si>
    <t>20010111111</t>
  </si>
  <si>
    <t>2.58</t>
  </si>
  <si>
    <t>21050511070</t>
  </si>
  <si>
    <t>20060211019</t>
  </si>
  <si>
    <t>2.59</t>
  </si>
  <si>
    <t>20070141009</t>
  </si>
  <si>
    <t>2.84</t>
  </si>
  <si>
    <t>20090141029</t>
  </si>
  <si>
    <t>İslami İlimler Bölümü</t>
  </si>
  <si>
    <t>19020611009</t>
  </si>
  <si>
    <t>2.75</t>
  </si>
  <si>
    <t>18090111011</t>
  </si>
  <si>
    <t>2.92</t>
  </si>
  <si>
    <t>19050611054</t>
  </si>
  <si>
    <t>215314106</t>
  </si>
  <si>
    <t>Spor Bilimleri Fakültesi</t>
  </si>
  <si>
    <t>Spor Bilimleri</t>
  </si>
  <si>
    <t>Sağlık Bilimleri Enstitüsü</t>
  </si>
  <si>
    <t>71.250</t>
  </si>
  <si>
    <t>3.94</t>
  </si>
  <si>
    <t>19060111062</t>
  </si>
  <si>
    <t>20020411034</t>
  </si>
  <si>
    <t>2.40</t>
  </si>
  <si>
    <t>19020411067</t>
  </si>
  <si>
    <t>2.31</t>
  </si>
  <si>
    <t>18070311059</t>
  </si>
  <si>
    <t>2.43</t>
  </si>
  <si>
    <t>20020511054</t>
  </si>
  <si>
    <t>2.50</t>
  </si>
  <si>
    <t>19030111028</t>
  </si>
  <si>
    <t>20060111005</t>
  </si>
  <si>
    <t>60.000</t>
  </si>
  <si>
    <t>3.38</t>
  </si>
  <si>
    <t>20050311020</t>
  </si>
  <si>
    <t>66.000</t>
  </si>
  <si>
    <t>18020611038</t>
  </si>
  <si>
    <t>22060341011</t>
  </si>
  <si>
    <t>Hemşirelik</t>
  </si>
  <si>
    <t>225221111</t>
  </si>
  <si>
    <t>Temel İslam Bilimleri</t>
  </si>
  <si>
    <t>20070311008</t>
  </si>
  <si>
    <t>225209104</t>
  </si>
  <si>
    <t>2.63</t>
  </si>
  <si>
    <t>20020411079</t>
  </si>
  <si>
    <t>2.62</t>
  </si>
  <si>
    <t>205207130</t>
  </si>
  <si>
    <t>53.750</t>
  </si>
  <si>
    <t>17020411018</t>
  </si>
  <si>
    <t>2.33</t>
  </si>
  <si>
    <t>20010111158</t>
  </si>
  <si>
    <t>19070111014</t>
  </si>
  <si>
    <t>61.000</t>
  </si>
  <si>
    <t>19070311059</t>
  </si>
  <si>
    <t>2.48</t>
  </si>
  <si>
    <t>19050611057</t>
  </si>
  <si>
    <t>75.000</t>
  </si>
  <si>
    <t>2.41</t>
  </si>
  <si>
    <t>19070311058</t>
  </si>
  <si>
    <t>2.34</t>
  </si>
  <si>
    <t>20050611023</t>
  </si>
  <si>
    <t>2.51</t>
  </si>
  <si>
    <t>21160211012</t>
  </si>
  <si>
    <t>62.000</t>
  </si>
  <si>
    <t>19050411063</t>
  </si>
  <si>
    <t>2.70</t>
  </si>
  <si>
    <t>20050141048</t>
  </si>
  <si>
    <t>2.20</t>
  </si>
  <si>
    <t>20010111214</t>
  </si>
  <si>
    <t>18030311049</t>
  </si>
  <si>
    <t>17070111038</t>
  </si>
  <si>
    <t>62.500</t>
  </si>
  <si>
    <t>2.44</t>
  </si>
  <si>
    <t>20050611033</t>
  </si>
  <si>
    <t>18030111015</t>
  </si>
  <si>
    <t>18030111032</t>
  </si>
  <si>
    <t>2.53</t>
  </si>
  <si>
    <t>18030411020</t>
  </si>
  <si>
    <t>0.000</t>
  </si>
  <si>
    <t>20010111109</t>
  </si>
  <si>
    <t>17050611059</t>
  </si>
  <si>
    <t>18050311004</t>
  </si>
  <si>
    <t>18030311041</t>
  </si>
  <si>
    <t>3.24</t>
  </si>
  <si>
    <t>3.91</t>
  </si>
  <si>
    <t>Yönetim ve Organizasyon</t>
  </si>
  <si>
    <t>2.32</t>
  </si>
  <si>
    <t>2.28</t>
  </si>
  <si>
    <t>Transkript Puanı Katkısı</t>
  </si>
  <si>
    <t>SONUÇ</t>
  </si>
  <si>
    <t>Özel Duruma İlişkin +/- Puanlar</t>
  </si>
  <si>
    <t>%50 GPA + %50 Yabancı Dil Puanı</t>
  </si>
  <si>
    <t>Toplam Erasmus Puanı</t>
  </si>
  <si>
    <t>Geçersiz Başvuru</t>
  </si>
  <si>
    <t>Geçerli Yabancı Dil Belgesi Bulunmamakta</t>
  </si>
  <si>
    <t>GPA Notu Bulunmamakta</t>
  </si>
  <si>
    <t>Daha önce programdan yararlanmış olma</t>
  </si>
  <si>
    <t>Yabancı Dil Puan Belgesi Uygun Değil</t>
  </si>
  <si>
    <t>Yabancı Dil Puan Belgesinin Tarihi Uygun Değil</t>
  </si>
  <si>
    <t>Asgari Dil Puanını Karşılamamakta</t>
  </si>
  <si>
    <t>Ek Açıklama</t>
  </si>
  <si>
    <t>Yabancı Dil Belgesi Bulunmamakta</t>
  </si>
  <si>
    <t>Hibeli (Aday)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</si>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</sst>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  <charset val="162"/>
    </font>
    <font>
      <sz val="8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rgb="FF00B05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49" fontId="9" fillId="7" borderId="1" xfId="0" applyNumberFormat="1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49" fontId="4" fillId="6" borderId="1" xfId="0" applyNumberFormat="1" applyFont="1" applyFill="1" applyBorder="1" applyAlignment="1" applyProtection="1">
      <alignment horizontal="center" vertical="center"/>
      <protection locked="0"/>
    </xf>
    <xf numFmtId="3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49" fontId="15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9"/>
  <sheetViews>
    <sheetView tabSelected="1" workbookViewId="0"/>
  </sheetViews>
  <sheetFormatPr baseColWidth="10" defaultColWidth="9.1640625" defaultRowHeight="13" x14ac:dyDescent="0.15"/>
  <cols>
    <col min="1" max="1" width="8.6640625" customWidth="1"/>
    <col min="2" max="2" width="14" bestFit="1" customWidth="1"/>
    <col min="3" max="3" width="18.33203125" bestFit="1" customWidth="1"/>
    <col min="4" max="4" width="9.5" bestFit="1" customWidth="1"/>
    <col min="5" max="5" width="14" bestFit="1" customWidth="1"/>
    <col min="6" max="6" width="13" customWidth="1"/>
    <col min="7" max="7" width="17.6640625" bestFit="1" customWidth="1"/>
    <col min="8" max="9" width="7.6640625" bestFit="1" customWidth="1"/>
    <col min="10" max="12" width="8.5" bestFit="1" customWidth="1"/>
    <col min="13" max="13" width="8.83203125" bestFit="1" customWidth="1"/>
    <col min="14" max="14" width="8.33203125" bestFit="1" customWidth="1"/>
    <col min="15" max="15" width="8.5" bestFit="1" customWidth="1"/>
    <col min="16" max="16" width="10.83203125" bestFit="1" customWidth="1"/>
    <col min="17" max="17" width="11" bestFit="1" customWidth="1"/>
  </cols>
  <sheetData>
    <row r="1" spans="1:17" ht="78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4" customHeight="1" x14ac:dyDescent="0.15">
      <c r="A2" s="36" t="s">
        <v>93</v>
      </c>
      <c r="B2" s="34" t="s">
        <v>96</v>
      </c>
      <c r="C2" s="34" t="s">
        <v>95</v>
      </c>
      <c r="D2" s="34" t="s">
        <v>38</v>
      </c>
      <c r="E2" s="34" t="s">
        <v>96</v>
      </c>
      <c r="F2" s="34" t="s">
        <v>14</v>
      </c>
      <c r="G2" s="34" t="s">
        <v>25</v>
      </c>
      <c r="H2" s="34" t="s">
        <v>97</v>
      </c>
      <c r="I2" s="34">
        <v>41</v>
      </c>
      <c r="J2" s="34" t="s">
        <v>16</v>
      </c>
      <c r="K2" s="34">
        <v>100</v>
      </c>
      <c r="L2" s="34">
        <f>K2/2</f>
        <v>50</v>
      </c>
      <c r="M2" s="41">
        <f>I2+L2</f>
        <v>91</v>
      </c>
      <c r="N2" s="41"/>
      <c r="O2" s="41">
        <f>M2+(N2)</f>
        <v>91</v>
      </c>
      <c r="P2" s="42" t="s">
        <v>387</v>
      </c>
      <c r="Q2" s="41"/>
    </row>
    <row r="3" spans="1:17" ht="15" customHeight="1" x14ac:dyDescent="0.15">
      <c r="A3" s="34" t="s">
        <v>203</v>
      </c>
      <c r="B3" s="34" t="s">
        <v>96</v>
      </c>
      <c r="C3" s="34" t="s">
        <v>182</v>
      </c>
      <c r="D3" s="34" t="s">
        <v>38</v>
      </c>
      <c r="E3" s="34" t="s">
        <v>96</v>
      </c>
      <c r="F3" s="34" t="s">
        <v>14</v>
      </c>
      <c r="G3" s="34" t="s">
        <v>25</v>
      </c>
      <c r="H3" s="34" t="s">
        <v>204</v>
      </c>
      <c r="I3" s="34">
        <v>35</v>
      </c>
      <c r="J3" s="34" t="s">
        <v>205</v>
      </c>
      <c r="K3" s="34">
        <v>95.33</v>
      </c>
      <c r="L3" s="34">
        <f>K3/2</f>
        <v>47.664999999999999</v>
      </c>
      <c r="M3" s="41">
        <f>I3+L3</f>
        <v>82.664999999999992</v>
      </c>
      <c r="N3" s="41"/>
      <c r="O3" s="41">
        <f>M3+(N3)</f>
        <v>82.664999999999992</v>
      </c>
      <c r="P3" s="42" t="s">
        <v>387</v>
      </c>
      <c r="Q3" s="41"/>
    </row>
    <row r="4" spans="1:17" x14ac:dyDescent="0.15">
      <c r="A4" s="27" t="s">
        <v>243</v>
      </c>
      <c r="B4" s="27" t="s">
        <v>96</v>
      </c>
      <c r="C4" s="27" t="s">
        <v>238</v>
      </c>
      <c r="D4" s="27" t="s">
        <v>38</v>
      </c>
      <c r="E4" s="27" t="s">
        <v>96</v>
      </c>
      <c r="F4" s="27" t="s">
        <v>14</v>
      </c>
      <c r="G4" s="27" t="s">
        <v>25</v>
      </c>
      <c r="H4" s="27" t="s">
        <v>204</v>
      </c>
      <c r="I4" s="27">
        <v>35</v>
      </c>
      <c r="J4" s="27" t="s">
        <v>244</v>
      </c>
      <c r="K4" s="27">
        <v>88.33</v>
      </c>
      <c r="L4" s="27">
        <f>K4/2</f>
        <v>44.164999999999999</v>
      </c>
      <c r="M4" s="43">
        <f>I4+L4</f>
        <v>79.164999999999992</v>
      </c>
      <c r="N4" s="43"/>
      <c r="O4" s="43">
        <f>M4+(N4)</f>
        <v>79.164999999999992</v>
      </c>
      <c r="P4" s="14" t="s">
        <v>388</v>
      </c>
      <c r="Q4" s="43"/>
    </row>
    <row r="5" spans="1:17" s="3" customFormat="1" x14ac:dyDescent="0.15">
      <c r="A5" s="27" t="s">
        <v>261</v>
      </c>
      <c r="B5" s="27" t="s">
        <v>96</v>
      </c>
      <c r="C5" s="27" t="s">
        <v>182</v>
      </c>
      <c r="D5" s="27" t="s">
        <v>38</v>
      </c>
      <c r="E5" s="27" t="s">
        <v>96</v>
      </c>
      <c r="F5" s="27" t="s">
        <v>14</v>
      </c>
      <c r="G5" s="27" t="s">
        <v>25</v>
      </c>
      <c r="H5" s="27" t="s">
        <v>262</v>
      </c>
      <c r="I5" s="27">
        <v>32</v>
      </c>
      <c r="J5" s="27" t="s">
        <v>103</v>
      </c>
      <c r="K5" s="27">
        <v>91.36</v>
      </c>
      <c r="L5" s="27">
        <f>K5/2</f>
        <v>45.68</v>
      </c>
      <c r="M5" s="43">
        <f>I5+L5</f>
        <v>77.680000000000007</v>
      </c>
      <c r="N5" s="43"/>
      <c r="O5" s="43">
        <f>M5+(N5)</f>
        <v>77.680000000000007</v>
      </c>
      <c r="P5" s="14" t="s">
        <v>388</v>
      </c>
      <c r="Q5" s="43"/>
    </row>
    <row r="6" spans="1:17" x14ac:dyDescent="0.15">
      <c r="A6" s="4"/>
      <c r="B6" s="4"/>
      <c r="C6" s="4"/>
      <c r="D6" s="4"/>
      <c r="F6" s="4"/>
      <c r="G6" s="4"/>
      <c r="H6" s="4"/>
      <c r="I6" s="4"/>
      <c r="J6" s="4"/>
      <c r="K6" s="4"/>
      <c r="L6" s="4"/>
    </row>
    <row r="7" spans="1:17" x14ac:dyDescent="0.15">
      <c r="A7" s="4"/>
      <c r="B7" s="4"/>
      <c r="C7" s="4"/>
      <c r="D7" s="4"/>
      <c r="F7" s="4"/>
      <c r="G7" s="4"/>
      <c r="H7" s="4"/>
      <c r="I7" s="4"/>
      <c r="J7" s="4"/>
      <c r="K7" s="4"/>
      <c r="L7" s="4"/>
      <c r="P7" s="6"/>
      <c r="Q7" s="6"/>
    </row>
    <row r="8" spans="1:17" x14ac:dyDescent="0.15">
      <c r="A8" s="4"/>
      <c r="B8" s="4"/>
      <c r="C8" s="4"/>
      <c r="D8" s="4"/>
      <c r="F8" s="4"/>
      <c r="G8" s="4"/>
      <c r="H8" s="4"/>
      <c r="I8" s="4"/>
      <c r="J8" s="4"/>
      <c r="K8" s="4"/>
      <c r="L8" s="4"/>
    </row>
    <row r="9" spans="1:17" x14ac:dyDescent="0.15">
      <c r="A9" s="4"/>
      <c r="B9" s="4"/>
      <c r="C9" s="4"/>
      <c r="D9" s="4"/>
      <c r="F9" s="4"/>
      <c r="G9" s="4"/>
      <c r="H9" s="4"/>
      <c r="I9" s="4"/>
      <c r="J9" s="4"/>
      <c r="K9" s="7"/>
      <c r="L9" s="4"/>
    </row>
    <row r="10" spans="1:17" x14ac:dyDescent="0.15">
      <c r="A10" s="4"/>
      <c r="B10" s="4"/>
      <c r="C10" s="4"/>
      <c r="D10" s="4"/>
      <c r="F10" s="4"/>
      <c r="G10" s="4"/>
      <c r="H10" s="4"/>
      <c r="I10" s="4"/>
      <c r="J10" s="4"/>
      <c r="K10" s="4"/>
      <c r="L10" s="4"/>
    </row>
    <row r="11" spans="1:17" x14ac:dyDescent="0.15">
      <c r="A11" s="4"/>
      <c r="B11" s="4"/>
      <c r="C11" s="4"/>
      <c r="D11" s="4"/>
      <c r="F11" s="4"/>
      <c r="G11" s="4"/>
      <c r="H11" s="4"/>
      <c r="I11" s="4"/>
      <c r="J11" s="4"/>
      <c r="K11" s="4"/>
      <c r="L11" s="4"/>
    </row>
    <row r="12" spans="1:17" x14ac:dyDescent="0.15">
      <c r="A12" s="4"/>
      <c r="B12" s="4"/>
      <c r="C12" s="4"/>
      <c r="D12" s="4"/>
      <c r="F12" s="4"/>
      <c r="G12" s="4"/>
      <c r="H12" s="4"/>
      <c r="I12" s="4"/>
      <c r="J12" s="4"/>
      <c r="K12" s="4"/>
      <c r="L12" s="4"/>
    </row>
    <row r="13" spans="1:17" x14ac:dyDescent="0.15">
      <c r="A13" s="4"/>
      <c r="B13" s="4"/>
      <c r="C13" s="4"/>
      <c r="D13" s="4"/>
      <c r="F13" s="4"/>
      <c r="G13" s="4"/>
      <c r="H13" s="4"/>
      <c r="I13" s="4"/>
      <c r="J13" s="4"/>
      <c r="K13" s="4"/>
      <c r="L13" s="4"/>
    </row>
    <row r="14" spans="1:17" x14ac:dyDescent="0.15">
      <c r="A14" s="4"/>
      <c r="B14" s="4"/>
      <c r="C14" s="4"/>
      <c r="D14" s="4"/>
      <c r="F14" s="4"/>
      <c r="G14" s="4"/>
      <c r="H14" s="4"/>
      <c r="I14" s="4"/>
      <c r="J14" s="4"/>
      <c r="K14" s="4"/>
      <c r="L14" s="4"/>
    </row>
    <row r="15" spans="1:17" x14ac:dyDescent="0.15">
      <c r="A15" s="4"/>
      <c r="B15" s="4"/>
      <c r="C15" s="4"/>
      <c r="D15" s="4"/>
      <c r="F15" s="4"/>
      <c r="G15" s="4"/>
      <c r="H15" s="4"/>
      <c r="I15" s="4"/>
      <c r="J15" s="4"/>
      <c r="K15" s="4"/>
      <c r="L15" s="4"/>
    </row>
    <row r="16" spans="1:17" x14ac:dyDescent="0.15">
      <c r="A16" s="4"/>
      <c r="B16" s="4"/>
      <c r="C16" s="4"/>
      <c r="D16" s="4"/>
      <c r="F16" s="4"/>
      <c r="G16" s="4"/>
      <c r="H16" s="4"/>
      <c r="I16" s="4"/>
      <c r="J16" s="4"/>
      <c r="K16" s="4"/>
      <c r="L16" s="4"/>
    </row>
    <row r="17" spans="1:12" x14ac:dyDescent="0.15">
      <c r="A17" s="4"/>
      <c r="B17" s="4"/>
      <c r="C17" s="4"/>
      <c r="D17" s="4"/>
      <c r="F17" s="4"/>
      <c r="G17" s="4"/>
      <c r="H17" s="4"/>
      <c r="I17" s="4"/>
      <c r="J17" s="4"/>
      <c r="K17" s="4"/>
      <c r="L17" s="4"/>
    </row>
    <row r="18" spans="1:12" x14ac:dyDescent="0.15">
      <c r="A18" s="4"/>
      <c r="B18" s="4"/>
      <c r="C18" s="4"/>
      <c r="D18" s="4"/>
      <c r="F18" s="4"/>
      <c r="G18" s="4"/>
      <c r="H18" s="4"/>
      <c r="I18" s="4"/>
      <c r="J18" s="5"/>
      <c r="K18" s="4"/>
      <c r="L18" s="4"/>
    </row>
    <row r="19" spans="1:12" x14ac:dyDescent="0.15">
      <c r="A19" s="4"/>
      <c r="B19" s="4"/>
      <c r="C19" s="4"/>
      <c r="D19" s="4"/>
      <c r="F19" s="4"/>
      <c r="G19" s="4"/>
      <c r="H19" s="4"/>
      <c r="I19" s="4"/>
      <c r="J19" s="4"/>
      <c r="K19" s="4"/>
      <c r="L19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workbookViewId="0"/>
  </sheetViews>
  <sheetFormatPr baseColWidth="10" defaultColWidth="8.83203125" defaultRowHeight="13" x14ac:dyDescent="0.15"/>
  <cols>
    <col min="2" max="2" width="15.1640625" bestFit="1" customWidth="1"/>
    <col min="3" max="3" width="20.1640625" bestFit="1" customWidth="1"/>
    <col min="7" max="7" width="17.6640625" bestFit="1" customWidth="1"/>
    <col min="16" max="16" width="14.33203125" bestFit="1" customWidth="1"/>
    <col min="17" max="17" width="30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24" t="s">
        <v>376</v>
      </c>
      <c r="N1" s="24" t="s">
        <v>375</v>
      </c>
      <c r="O1" s="24" t="s">
        <v>377</v>
      </c>
      <c r="P1" s="25" t="s">
        <v>374</v>
      </c>
      <c r="Q1" s="25" t="s">
        <v>385</v>
      </c>
    </row>
    <row r="2" spans="1:17" x14ac:dyDescent="0.15">
      <c r="A2" s="36" t="s">
        <v>59</v>
      </c>
      <c r="B2" s="36" t="s">
        <v>60</v>
      </c>
      <c r="C2" s="36" t="s">
        <v>61</v>
      </c>
      <c r="D2" s="36" t="s">
        <v>13</v>
      </c>
      <c r="E2" s="37"/>
      <c r="F2" s="36" t="s">
        <v>14</v>
      </c>
      <c r="G2" s="36" t="s">
        <v>25</v>
      </c>
      <c r="H2" s="36" t="s">
        <v>32</v>
      </c>
      <c r="I2" s="36">
        <v>46</v>
      </c>
      <c r="J2" s="36" t="s">
        <v>62</v>
      </c>
      <c r="K2" s="36">
        <v>93.93</v>
      </c>
      <c r="L2" s="34">
        <f t="shared" ref="L2:L29" si="0">K2/2</f>
        <v>46.965000000000003</v>
      </c>
      <c r="M2" s="35">
        <f t="shared" ref="M2:M29" si="1">I2+L2</f>
        <v>92.965000000000003</v>
      </c>
      <c r="N2" s="37"/>
      <c r="O2" s="35">
        <f t="shared" ref="O2:O28" si="2">M2+(N2)</f>
        <v>92.965000000000003</v>
      </c>
      <c r="P2" s="21" t="s">
        <v>387</v>
      </c>
      <c r="Q2" s="35"/>
    </row>
    <row r="3" spans="1:17" x14ac:dyDescent="0.15">
      <c r="A3" s="34" t="s">
        <v>69</v>
      </c>
      <c r="B3" s="34" t="s">
        <v>60</v>
      </c>
      <c r="C3" s="34" t="s">
        <v>70</v>
      </c>
      <c r="D3" s="34" t="s">
        <v>13</v>
      </c>
      <c r="E3" s="35"/>
      <c r="F3" s="34" t="s">
        <v>14</v>
      </c>
      <c r="G3" s="34" t="s">
        <v>25</v>
      </c>
      <c r="H3" s="34" t="s">
        <v>46</v>
      </c>
      <c r="I3" s="34">
        <v>48</v>
      </c>
      <c r="J3" s="34" t="s">
        <v>71</v>
      </c>
      <c r="K3" s="34">
        <v>89.03</v>
      </c>
      <c r="L3" s="34">
        <f t="shared" si="0"/>
        <v>44.515000000000001</v>
      </c>
      <c r="M3" s="35">
        <f t="shared" si="1"/>
        <v>92.515000000000001</v>
      </c>
      <c r="N3" s="35"/>
      <c r="O3" s="35">
        <f t="shared" si="2"/>
        <v>92.515000000000001</v>
      </c>
      <c r="P3" s="21" t="s">
        <v>387</v>
      </c>
      <c r="Q3" s="35"/>
    </row>
    <row r="4" spans="1:17" x14ac:dyDescent="0.15">
      <c r="A4" s="27" t="s">
        <v>78</v>
      </c>
      <c r="B4" s="27" t="s">
        <v>60</v>
      </c>
      <c r="C4" s="27" t="s">
        <v>61</v>
      </c>
      <c r="D4" s="27" t="s">
        <v>13</v>
      </c>
      <c r="E4" s="28"/>
      <c r="F4" s="27" t="s">
        <v>14</v>
      </c>
      <c r="G4" s="27" t="s">
        <v>15</v>
      </c>
      <c r="H4" s="27" t="s">
        <v>79</v>
      </c>
      <c r="I4" s="27">
        <v>48.125</v>
      </c>
      <c r="J4" s="27" t="s">
        <v>80</v>
      </c>
      <c r="K4" s="27">
        <v>87.63</v>
      </c>
      <c r="L4" s="27">
        <f t="shared" si="0"/>
        <v>43.814999999999998</v>
      </c>
      <c r="M4" s="28">
        <f t="shared" si="1"/>
        <v>91.94</v>
      </c>
      <c r="N4" s="28"/>
      <c r="O4" s="28">
        <f t="shared" si="2"/>
        <v>91.94</v>
      </c>
      <c r="P4" s="15" t="s">
        <v>388</v>
      </c>
      <c r="Q4" s="28"/>
    </row>
    <row r="5" spans="1:17" x14ac:dyDescent="0.15">
      <c r="A5" s="27" t="s">
        <v>117</v>
      </c>
      <c r="B5" s="27" t="s">
        <v>60</v>
      </c>
      <c r="C5" s="27" t="s">
        <v>70</v>
      </c>
      <c r="D5" s="27" t="s">
        <v>13</v>
      </c>
      <c r="E5" s="28"/>
      <c r="F5" s="27" t="s">
        <v>14</v>
      </c>
      <c r="G5" s="27" t="s">
        <v>25</v>
      </c>
      <c r="H5" s="27" t="s">
        <v>85</v>
      </c>
      <c r="I5" s="27">
        <v>43</v>
      </c>
      <c r="J5" s="27" t="s">
        <v>118</v>
      </c>
      <c r="K5" s="27">
        <v>92.53</v>
      </c>
      <c r="L5" s="27">
        <f t="shared" si="0"/>
        <v>46.265000000000001</v>
      </c>
      <c r="M5" s="28">
        <f t="shared" si="1"/>
        <v>89.265000000000001</v>
      </c>
      <c r="N5" s="28"/>
      <c r="O5" s="28">
        <f t="shared" si="2"/>
        <v>89.265000000000001</v>
      </c>
      <c r="P5" s="15" t="s">
        <v>388</v>
      </c>
      <c r="Q5" s="28"/>
    </row>
    <row r="6" spans="1:17" x14ac:dyDescent="0.15">
      <c r="A6" s="34" t="s">
        <v>119</v>
      </c>
      <c r="B6" s="34" t="s">
        <v>60</v>
      </c>
      <c r="C6" s="34" t="s">
        <v>120</v>
      </c>
      <c r="D6" s="34" t="s">
        <v>13</v>
      </c>
      <c r="E6" s="35"/>
      <c r="F6" s="34" t="s">
        <v>14</v>
      </c>
      <c r="G6" s="34" t="s">
        <v>25</v>
      </c>
      <c r="H6" s="34" t="s">
        <v>32</v>
      </c>
      <c r="I6" s="34">
        <v>46</v>
      </c>
      <c r="J6" s="34" t="s">
        <v>121</v>
      </c>
      <c r="K6" s="34">
        <v>86.46</v>
      </c>
      <c r="L6" s="34">
        <f t="shared" si="0"/>
        <v>43.23</v>
      </c>
      <c r="M6" s="35">
        <f t="shared" si="1"/>
        <v>89.22999999999999</v>
      </c>
      <c r="N6" s="35"/>
      <c r="O6" s="35">
        <f t="shared" si="2"/>
        <v>89.22999999999999</v>
      </c>
      <c r="P6" s="21" t="s">
        <v>387</v>
      </c>
      <c r="Q6" s="35"/>
    </row>
    <row r="7" spans="1:17" ht="15.75" customHeight="1" x14ac:dyDescent="0.15">
      <c r="A7" s="27" t="s">
        <v>145</v>
      </c>
      <c r="B7" s="27" t="s">
        <v>60</v>
      </c>
      <c r="C7" s="27" t="s">
        <v>70</v>
      </c>
      <c r="D7" s="27" t="s">
        <v>13</v>
      </c>
      <c r="E7" s="28"/>
      <c r="F7" s="27" t="s">
        <v>14</v>
      </c>
      <c r="G7" s="27" t="s">
        <v>25</v>
      </c>
      <c r="H7" s="27" t="s">
        <v>35</v>
      </c>
      <c r="I7" s="27">
        <v>47</v>
      </c>
      <c r="J7" s="27" t="s">
        <v>131</v>
      </c>
      <c r="K7" s="27">
        <v>80.63</v>
      </c>
      <c r="L7" s="27">
        <f t="shared" si="0"/>
        <v>40.314999999999998</v>
      </c>
      <c r="M7" s="28">
        <f t="shared" si="1"/>
        <v>87.314999999999998</v>
      </c>
      <c r="N7" s="28"/>
      <c r="O7" s="28">
        <f t="shared" si="2"/>
        <v>87.314999999999998</v>
      </c>
      <c r="P7" s="15" t="s">
        <v>388</v>
      </c>
      <c r="Q7" s="28"/>
    </row>
    <row r="8" spans="1:17" x14ac:dyDescent="0.15">
      <c r="A8" s="27" t="s">
        <v>148</v>
      </c>
      <c r="B8" s="27" t="s">
        <v>60</v>
      </c>
      <c r="C8" s="27" t="s">
        <v>70</v>
      </c>
      <c r="D8" s="27" t="s">
        <v>13</v>
      </c>
      <c r="E8" s="28"/>
      <c r="F8" s="27" t="s">
        <v>14</v>
      </c>
      <c r="G8" s="27" t="s">
        <v>25</v>
      </c>
      <c r="H8" s="27" t="s">
        <v>49</v>
      </c>
      <c r="I8" s="27">
        <v>44</v>
      </c>
      <c r="J8" s="27" t="s">
        <v>149</v>
      </c>
      <c r="K8" s="27">
        <v>86</v>
      </c>
      <c r="L8" s="27">
        <f t="shared" si="0"/>
        <v>43</v>
      </c>
      <c r="M8" s="28">
        <f t="shared" si="1"/>
        <v>87</v>
      </c>
      <c r="N8" s="28"/>
      <c r="O8" s="28">
        <f t="shared" si="2"/>
        <v>87</v>
      </c>
      <c r="P8" s="15" t="s">
        <v>388</v>
      </c>
      <c r="Q8" s="28"/>
    </row>
    <row r="9" spans="1:17" x14ac:dyDescent="0.15">
      <c r="A9" s="27" t="s">
        <v>207</v>
      </c>
      <c r="B9" s="27" t="s">
        <v>60</v>
      </c>
      <c r="C9" s="27" t="s">
        <v>70</v>
      </c>
      <c r="D9" s="27" t="s">
        <v>13</v>
      </c>
      <c r="E9" s="28"/>
      <c r="F9" s="27" t="s">
        <v>14</v>
      </c>
      <c r="G9" s="27" t="s">
        <v>25</v>
      </c>
      <c r="H9" s="27" t="s">
        <v>135</v>
      </c>
      <c r="I9" s="27">
        <v>40</v>
      </c>
      <c r="J9" s="27"/>
      <c r="K9" s="29">
        <v>91.17</v>
      </c>
      <c r="L9" s="27">
        <f t="shared" si="0"/>
        <v>45.585000000000001</v>
      </c>
      <c r="M9" s="28">
        <f t="shared" si="1"/>
        <v>85.585000000000008</v>
      </c>
      <c r="N9" s="28"/>
      <c r="O9" s="28">
        <f t="shared" si="2"/>
        <v>85.585000000000008</v>
      </c>
      <c r="P9" s="15" t="s">
        <v>388</v>
      </c>
      <c r="Q9" s="28"/>
    </row>
    <row r="10" spans="1:17" x14ac:dyDescent="0.15">
      <c r="A10" s="27" t="s">
        <v>165</v>
      </c>
      <c r="B10" s="27" t="s">
        <v>60</v>
      </c>
      <c r="C10" s="27" t="s">
        <v>61</v>
      </c>
      <c r="D10" s="27" t="s">
        <v>13</v>
      </c>
      <c r="E10" s="28"/>
      <c r="F10" s="27" t="s">
        <v>14</v>
      </c>
      <c r="G10" s="27" t="s">
        <v>25</v>
      </c>
      <c r="H10" s="27" t="s">
        <v>32</v>
      </c>
      <c r="I10" s="27">
        <v>46</v>
      </c>
      <c r="J10" s="27" t="s">
        <v>166</v>
      </c>
      <c r="K10" s="27">
        <v>78.53</v>
      </c>
      <c r="L10" s="27">
        <f t="shared" si="0"/>
        <v>39.265000000000001</v>
      </c>
      <c r="M10" s="28">
        <f t="shared" si="1"/>
        <v>85.265000000000001</v>
      </c>
      <c r="N10" s="28"/>
      <c r="O10" s="28">
        <f t="shared" si="2"/>
        <v>85.265000000000001</v>
      </c>
      <c r="P10" s="15" t="s">
        <v>388</v>
      </c>
      <c r="Q10" s="28"/>
    </row>
    <row r="11" spans="1:17" x14ac:dyDescent="0.15">
      <c r="A11" s="27" t="s">
        <v>167</v>
      </c>
      <c r="B11" s="27" t="s">
        <v>60</v>
      </c>
      <c r="C11" s="27" t="s">
        <v>61</v>
      </c>
      <c r="D11" s="27" t="s">
        <v>13</v>
      </c>
      <c r="E11" s="28"/>
      <c r="F11" s="27" t="s">
        <v>14</v>
      </c>
      <c r="G11" s="27" t="s">
        <v>25</v>
      </c>
      <c r="H11" s="27" t="s">
        <v>41</v>
      </c>
      <c r="I11" s="27">
        <v>45</v>
      </c>
      <c r="J11" s="27" t="s">
        <v>168</v>
      </c>
      <c r="K11" s="27">
        <v>80.400000000000006</v>
      </c>
      <c r="L11" s="27">
        <f t="shared" si="0"/>
        <v>40.200000000000003</v>
      </c>
      <c r="M11" s="28">
        <f t="shared" si="1"/>
        <v>85.2</v>
      </c>
      <c r="N11" s="28"/>
      <c r="O11" s="28">
        <f t="shared" si="2"/>
        <v>85.2</v>
      </c>
      <c r="P11" s="15" t="s">
        <v>388</v>
      </c>
      <c r="Q11" s="28"/>
    </row>
    <row r="12" spans="1:17" x14ac:dyDescent="0.15">
      <c r="A12" s="27" t="s">
        <v>187</v>
      </c>
      <c r="B12" s="27" t="s">
        <v>60</v>
      </c>
      <c r="C12" s="27" t="s">
        <v>120</v>
      </c>
      <c r="D12" s="27" t="s">
        <v>13</v>
      </c>
      <c r="E12" s="28"/>
      <c r="F12" s="27" t="s">
        <v>14</v>
      </c>
      <c r="G12" s="27" t="s">
        <v>25</v>
      </c>
      <c r="H12" s="27" t="s">
        <v>46</v>
      </c>
      <c r="I12" s="27">
        <v>48</v>
      </c>
      <c r="J12" s="27" t="s">
        <v>174</v>
      </c>
      <c r="K12" s="27">
        <v>71.53</v>
      </c>
      <c r="L12" s="27">
        <f t="shared" si="0"/>
        <v>35.765000000000001</v>
      </c>
      <c r="M12" s="28">
        <f t="shared" si="1"/>
        <v>83.765000000000001</v>
      </c>
      <c r="N12" s="28"/>
      <c r="O12" s="28">
        <f t="shared" si="2"/>
        <v>83.765000000000001</v>
      </c>
      <c r="P12" s="15" t="s">
        <v>388</v>
      </c>
      <c r="Q12" s="28"/>
    </row>
    <row r="13" spans="1:17" x14ac:dyDescent="0.15">
      <c r="A13" s="27" t="s">
        <v>192</v>
      </c>
      <c r="B13" s="27" t="s">
        <v>60</v>
      </c>
      <c r="C13" s="27" t="s">
        <v>70</v>
      </c>
      <c r="D13" s="27" t="s">
        <v>38</v>
      </c>
      <c r="E13" s="28"/>
      <c r="F13" s="27" t="s">
        <v>14</v>
      </c>
      <c r="G13" s="27" t="s">
        <v>25</v>
      </c>
      <c r="H13" s="27" t="s">
        <v>85</v>
      </c>
      <c r="I13" s="27">
        <v>43</v>
      </c>
      <c r="J13" s="30" t="s">
        <v>193</v>
      </c>
      <c r="K13" s="29">
        <v>81.099999999999994</v>
      </c>
      <c r="L13" s="27">
        <f t="shared" si="0"/>
        <v>40.549999999999997</v>
      </c>
      <c r="M13" s="28">
        <f t="shared" si="1"/>
        <v>83.55</v>
      </c>
      <c r="N13" s="28"/>
      <c r="O13" s="28">
        <f t="shared" si="2"/>
        <v>83.55</v>
      </c>
      <c r="P13" s="15" t="s">
        <v>388</v>
      </c>
      <c r="Q13" s="28"/>
    </row>
    <row r="14" spans="1:17" x14ac:dyDescent="0.15">
      <c r="A14" s="27" t="s">
        <v>201</v>
      </c>
      <c r="B14" s="27" t="s">
        <v>60</v>
      </c>
      <c r="C14" s="27" t="s">
        <v>61</v>
      </c>
      <c r="D14" s="27" t="s">
        <v>13</v>
      </c>
      <c r="E14" s="28"/>
      <c r="F14" s="27" t="s">
        <v>14</v>
      </c>
      <c r="G14" s="27" t="s">
        <v>25</v>
      </c>
      <c r="H14" s="27" t="s">
        <v>49</v>
      </c>
      <c r="I14" s="27">
        <v>44</v>
      </c>
      <c r="J14" s="27" t="s">
        <v>202</v>
      </c>
      <c r="K14" s="27">
        <v>77.36</v>
      </c>
      <c r="L14" s="27">
        <f t="shared" si="0"/>
        <v>38.68</v>
      </c>
      <c r="M14" s="28">
        <f t="shared" si="1"/>
        <v>82.68</v>
      </c>
      <c r="N14" s="28"/>
      <c r="O14" s="28">
        <f t="shared" si="2"/>
        <v>82.68</v>
      </c>
      <c r="P14" s="15" t="s">
        <v>388</v>
      </c>
      <c r="Q14" s="28"/>
    </row>
    <row r="15" spans="1:17" x14ac:dyDescent="0.15">
      <c r="A15" s="27" t="s">
        <v>215</v>
      </c>
      <c r="B15" s="27" t="s">
        <v>60</v>
      </c>
      <c r="C15" s="27" t="s">
        <v>70</v>
      </c>
      <c r="D15" s="27" t="s">
        <v>13</v>
      </c>
      <c r="E15" s="28"/>
      <c r="F15" s="27" t="s">
        <v>14</v>
      </c>
      <c r="G15" s="27" t="s">
        <v>25</v>
      </c>
      <c r="H15" s="27" t="s">
        <v>49</v>
      </c>
      <c r="I15" s="27">
        <v>44</v>
      </c>
      <c r="J15" s="27"/>
      <c r="K15" s="31">
        <v>76.77</v>
      </c>
      <c r="L15" s="27">
        <f t="shared" si="0"/>
        <v>38.384999999999998</v>
      </c>
      <c r="M15" s="28">
        <f t="shared" si="1"/>
        <v>82.384999999999991</v>
      </c>
      <c r="N15" s="28"/>
      <c r="O15" s="28">
        <f t="shared" si="2"/>
        <v>82.384999999999991</v>
      </c>
      <c r="P15" s="15" t="s">
        <v>388</v>
      </c>
      <c r="Q15" s="28"/>
    </row>
    <row r="16" spans="1:17" x14ac:dyDescent="0.15">
      <c r="A16" s="32" t="s">
        <v>218</v>
      </c>
      <c r="B16" s="32" t="s">
        <v>60</v>
      </c>
      <c r="C16" s="32" t="s">
        <v>61</v>
      </c>
      <c r="D16" s="32" t="s">
        <v>13</v>
      </c>
      <c r="E16" s="33"/>
      <c r="F16" s="32" t="s">
        <v>14</v>
      </c>
      <c r="G16" s="32" t="s">
        <v>25</v>
      </c>
      <c r="H16" s="32" t="s">
        <v>85</v>
      </c>
      <c r="I16" s="32">
        <v>43</v>
      </c>
      <c r="J16" s="32" t="s">
        <v>219</v>
      </c>
      <c r="K16" s="32">
        <v>78.3</v>
      </c>
      <c r="L16" s="27">
        <f t="shared" si="0"/>
        <v>39.15</v>
      </c>
      <c r="M16" s="28">
        <f t="shared" si="1"/>
        <v>82.15</v>
      </c>
      <c r="N16" s="28"/>
      <c r="O16" s="28">
        <f t="shared" si="2"/>
        <v>82.15</v>
      </c>
      <c r="P16" s="15" t="s">
        <v>388</v>
      </c>
      <c r="Q16" s="28"/>
    </row>
    <row r="17" spans="1:17" x14ac:dyDescent="0.15">
      <c r="A17" s="27">
        <v>18070411039</v>
      </c>
      <c r="B17" s="27" t="s">
        <v>60</v>
      </c>
      <c r="C17" s="27" t="s">
        <v>70</v>
      </c>
      <c r="D17" s="27" t="s">
        <v>13</v>
      </c>
      <c r="E17" s="28"/>
      <c r="F17" s="27" t="s">
        <v>14</v>
      </c>
      <c r="G17" s="27" t="s">
        <v>25</v>
      </c>
      <c r="H17" s="27" t="s">
        <v>85</v>
      </c>
      <c r="I17" s="27">
        <v>43</v>
      </c>
      <c r="J17" s="29"/>
      <c r="K17" s="27">
        <v>78.06</v>
      </c>
      <c r="L17" s="27">
        <f t="shared" si="0"/>
        <v>39.03</v>
      </c>
      <c r="M17" s="28">
        <f t="shared" si="1"/>
        <v>82.03</v>
      </c>
      <c r="N17" s="28"/>
      <c r="O17" s="28">
        <f t="shared" si="2"/>
        <v>82.03</v>
      </c>
      <c r="P17" s="15" t="s">
        <v>388</v>
      </c>
      <c r="Q17" s="28"/>
    </row>
    <row r="18" spans="1:17" x14ac:dyDescent="0.15">
      <c r="A18" s="27" t="s">
        <v>223</v>
      </c>
      <c r="B18" s="27" t="s">
        <v>60</v>
      </c>
      <c r="C18" s="27" t="s">
        <v>61</v>
      </c>
      <c r="D18" s="27" t="s">
        <v>13</v>
      </c>
      <c r="E18" s="28"/>
      <c r="F18" s="27" t="s">
        <v>14</v>
      </c>
      <c r="G18" s="27" t="s">
        <v>25</v>
      </c>
      <c r="H18" s="27" t="s">
        <v>85</v>
      </c>
      <c r="I18" s="27">
        <v>43</v>
      </c>
      <c r="J18" s="27"/>
      <c r="K18" s="29">
        <v>76.400000000000006</v>
      </c>
      <c r="L18" s="27">
        <f t="shared" si="0"/>
        <v>38.200000000000003</v>
      </c>
      <c r="M18" s="28">
        <f t="shared" si="1"/>
        <v>81.2</v>
      </c>
      <c r="N18" s="28"/>
      <c r="O18" s="28">
        <f t="shared" si="2"/>
        <v>81.2</v>
      </c>
      <c r="P18" s="15" t="s">
        <v>388</v>
      </c>
      <c r="Q18" s="28"/>
    </row>
    <row r="19" spans="1:17" x14ac:dyDescent="0.15">
      <c r="A19" s="27" t="s">
        <v>260</v>
      </c>
      <c r="B19" s="27" t="s">
        <v>60</v>
      </c>
      <c r="C19" s="27" t="s">
        <v>120</v>
      </c>
      <c r="D19" s="27" t="s">
        <v>13</v>
      </c>
      <c r="E19" s="28"/>
      <c r="F19" s="27" t="s">
        <v>14</v>
      </c>
      <c r="G19" s="27" t="s">
        <v>25</v>
      </c>
      <c r="H19" s="27" t="s">
        <v>135</v>
      </c>
      <c r="I19" s="27">
        <v>40</v>
      </c>
      <c r="J19" s="27" t="s">
        <v>151</v>
      </c>
      <c r="K19" s="27">
        <v>75.73</v>
      </c>
      <c r="L19" s="27">
        <f t="shared" si="0"/>
        <v>37.865000000000002</v>
      </c>
      <c r="M19" s="28">
        <f t="shared" si="1"/>
        <v>77.865000000000009</v>
      </c>
      <c r="N19" s="28"/>
      <c r="O19" s="28">
        <f t="shared" si="2"/>
        <v>77.865000000000009</v>
      </c>
      <c r="P19" s="15" t="s">
        <v>388</v>
      </c>
      <c r="Q19" s="28"/>
    </row>
    <row r="20" spans="1:17" x14ac:dyDescent="0.15">
      <c r="A20" s="27" t="s">
        <v>267</v>
      </c>
      <c r="B20" s="27" t="s">
        <v>60</v>
      </c>
      <c r="C20" s="27" t="s">
        <v>120</v>
      </c>
      <c r="D20" s="27" t="s">
        <v>13</v>
      </c>
      <c r="E20" s="28"/>
      <c r="F20" s="27" t="s">
        <v>14</v>
      </c>
      <c r="G20" s="27" t="s">
        <v>25</v>
      </c>
      <c r="H20" s="27" t="s">
        <v>198</v>
      </c>
      <c r="I20" s="27">
        <v>38</v>
      </c>
      <c r="J20" s="27" t="s">
        <v>247</v>
      </c>
      <c r="K20" s="27">
        <v>79</v>
      </c>
      <c r="L20" s="27">
        <f t="shared" si="0"/>
        <v>39.5</v>
      </c>
      <c r="M20" s="28">
        <f t="shared" si="1"/>
        <v>77.5</v>
      </c>
      <c r="N20" s="28"/>
      <c r="O20" s="28">
        <f t="shared" si="2"/>
        <v>77.5</v>
      </c>
      <c r="P20" s="15" t="s">
        <v>388</v>
      </c>
      <c r="Q20" s="28"/>
    </row>
    <row r="21" spans="1:17" x14ac:dyDescent="0.15">
      <c r="A21" s="27">
        <v>18070411050</v>
      </c>
      <c r="B21" s="27" t="s">
        <v>60</v>
      </c>
      <c r="C21" s="27" t="s">
        <v>70</v>
      </c>
      <c r="D21" s="27" t="s">
        <v>13</v>
      </c>
      <c r="E21" s="28"/>
      <c r="F21" s="27" t="s">
        <v>14</v>
      </c>
      <c r="G21" s="27" t="s">
        <v>25</v>
      </c>
      <c r="H21" s="27" t="s">
        <v>105</v>
      </c>
      <c r="I21" s="27">
        <v>42</v>
      </c>
      <c r="J21" s="27" t="s">
        <v>290</v>
      </c>
      <c r="K21" s="27">
        <v>67.099999999999994</v>
      </c>
      <c r="L21" s="27">
        <f t="shared" si="0"/>
        <v>33.549999999999997</v>
      </c>
      <c r="M21" s="28">
        <f t="shared" si="1"/>
        <v>75.55</v>
      </c>
      <c r="N21" s="28"/>
      <c r="O21" s="28">
        <f t="shared" si="2"/>
        <v>75.55</v>
      </c>
      <c r="P21" s="15" t="s">
        <v>388</v>
      </c>
      <c r="Q21" s="28"/>
    </row>
    <row r="22" spans="1:17" x14ac:dyDescent="0.15">
      <c r="A22" s="27" t="s">
        <v>291</v>
      </c>
      <c r="B22" s="27" t="s">
        <v>60</v>
      </c>
      <c r="C22" s="27" t="s">
        <v>222</v>
      </c>
      <c r="D22" s="27" t="s">
        <v>13</v>
      </c>
      <c r="E22" s="28"/>
      <c r="F22" s="27" t="s">
        <v>14</v>
      </c>
      <c r="G22" s="27" t="s">
        <v>25</v>
      </c>
      <c r="H22" s="27" t="s">
        <v>158</v>
      </c>
      <c r="I22" s="27">
        <v>39</v>
      </c>
      <c r="J22" s="27" t="s">
        <v>292</v>
      </c>
      <c r="K22" s="27">
        <v>72.930000000000007</v>
      </c>
      <c r="L22" s="27">
        <f t="shared" si="0"/>
        <v>36.465000000000003</v>
      </c>
      <c r="M22" s="28">
        <f t="shared" si="1"/>
        <v>75.465000000000003</v>
      </c>
      <c r="N22" s="28"/>
      <c r="O22" s="28">
        <f t="shared" si="2"/>
        <v>75.465000000000003</v>
      </c>
      <c r="P22" s="15" t="s">
        <v>388</v>
      </c>
      <c r="Q22" s="28"/>
    </row>
    <row r="23" spans="1:17" x14ac:dyDescent="0.15">
      <c r="A23" s="27" t="s">
        <v>311</v>
      </c>
      <c r="B23" s="27" t="s">
        <v>60</v>
      </c>
      <c r="C23" s="27" t="s">
        <v>61</v>
      </c>
      <c r="D23" s="27" t="s">
        <v>13</v>
      </c>
      <c r="E23" s="28"/>
      <c r="F23" s="27" t="s">
        <v>14</v>
      </c>
      <c r="G23" s="27" t="s">
        <v>25</v>
      </c>
      <c r="H23" s="27" t="s">
        <v>105</v>
      </c>
      <c r="I23" s="27">
        <v>42</v>
      </c>
      <c r="J23" s="27" t="s">
        <v>312</v>
      </c>
      <c r="K23" s="27">
        <v>63.36</v>
      </c>
      <c r="L23" s="27">
        <f t="shared" si="0"/>
        <v>31.68</v>
      </c>
      <c r="M23" s="28">
        <f t="shared" si="1"/>
        <v>73.680000000000007</v>
      </c>
      <c r="N23" s="28"/>
      <c r="O23" s="28">
        <f t="shared" si="2"/>
        <v>73.680000000000007</v>
      </c>
      <c r="P23" s="15" t="s">
        <v>388</v>
      </c>
      <c r="Q23" s="28"/>
    </row>
    <row r="24" spans="1:17" x14ac:dyDescent="0.15">
      <c r="A24" s="27" t="s">
        <v>326</v>
      </c>
      <c r="B24" s="27" t="s">
        <v>60</v>
      </c>
      <c r="C24" s="27" t="s">
        <v>61</v>
      </c>
      <c r="D24" s="27" t="s">
        <v>13</v>
      </c>
      <c r="E24" s="28"/>
      <c r="F24" s="27" t="s">
        <v>14</v>
      </c>
      <c r="G24" s="27" t="s">
        <v>25</v>
      </c>
      <c r="H24" s="27" t="s">
        <v>198</v>
      </c>
      <c r="I24" s="27">
        <v>38</v>
      </c>
      <c r="J24" s="27" t="s">
        <v>251</v>
      </c>
      <c r="K24" s="27">
        <v>66.63</v>
      </c>
      <c r="L24" s="27">
        <f t="shared" si="0"/>
        <v>33.314999999999998</v>
      </c>
      <c r="M24" s="28">
        <f t="shared" si="1"/>
        <v>71.314999999999998</v>
      </c>
      <c r="N24" s="28"/>
      <c r="O24" s="28">
        <f t="shared" si="2"/>
        <v>71.314999999999998</v>
      </c>
      <c r="P24" s="15" t="s">
        <v>388</v>
      </c>
      <c r="Q24" s="28"/>
    </row>
    <row r="25" spans="1:17" x14ac:dyDescent="0.15">
      <c r="A25" s="27" t="s">
        <v>336</v>
      </c>
      <c r="B25" s="27" t="s">
        <v>60</v>
      </c>
      <c r="C25" s="27" t="s">
        <v>222</v>
      </c>
      <c r="D25" s="27" t="s">
        <v>13</v>
      </c>
      <c r="E25" s="28"/>
      <c r="F25" s="27" t="s">
        <v>14</v>
      </c>
      <c r="G25" s="27" t="s">
        <v>25</v>
      </c>
      <c r="H25" s="27" t="s">
        <v>337</v>
      </c>
      <c r="I25" s="27">
        <v>30.5</v>
      </c>
      <c r="J25" s="27" t="s">
        <v>220</v>
      </c>
      <c r="K25" s="27">
        <v>78.06</v>
      </c>
      <c r="L25" s="27">
        <f t="shared" si="0"/>
        <v>39.03</v>
      </c>
      <c r="M25" s="28">
        <f t="shared" si="1"/>
        <v>69.53</v>
      </c>
      <c r="N25" s="28"/>
      <c r="O25" s="28">
        <f t="shared" si="2"/>
        <v>69.53</v>
      </c>
      <c r="P25" s="15" t="s">
        <v>388</v>
      </c>
      <c r="Q25" s="28"/>
    </row>
    <row r="26" spans="1:17" x14ac:dyDescent="0.15">
      <c r="A26" s="27" t="s">
        <v>338</v>
      </c>
      <c r="B26" s="27" t="s">
        <v>60</v>
      </c>
      <c r="C26" s="27" t="s">
        <v>61</v>
      </c>
      <c r="D26" s="27" t="s">
        <v>13</v>
      </c>
      <c r="E26" s="28"/>
      <c r="F26" s="27" t="s">
        <v>14</v>
      </c>
      <c r="G26" s="27" t="s">
        <v>25</v>
      </c>
      <c r="H26" s="27" t="s">
        <v>213</v>
      </c>
      <c r="I26" s="27">
        <v>37</v>
      </c>
      <c r="J26" s="27" t="s">
        <v>339</v>
      </c>
      <c r="K26" s="27">
        <v>64.53</v>
      </c>
      <c r="L26" s="27">
        <f t="shared" si="0"/>
        <v>32.265000000000001</v>
      </c>
      <c r="M26" s="28">
        <f t="shared" si="1"/>
        <v>69.265000000000001</v>
      </c>
      <c r="N26" s="28"/>
      <c r="O26" s="28">
        <f t="shared" si="2"/>
        <v>69.265000000000001</v>
      </c>
      <c r="P26" s="15" t="s">
        <v>388</v>
      </c>
      <c r="Q26" s="28"/>
    </row>
    <row r="27" spans="1:17" x14ac:dyDescent="0.15">
      <c r="A27" s="27" t="s">
        <v>343</v>
      </c>
      <c r="B27" s="27" t="s">
        <v>60</v>
      </c>
      <c r="C27" s="27" t="s">
        <v>61</v>
      </c>
      <c r="D27" s="27" t="s">
        <v>13</v>
      </c>
      <c r="E27" s="28"/>
      <c r="F27" s="27" t="s">
        <v>14</v>
      </c>
      <c r="G27" s="27" t="s">
        <v>25</v>
      </c>
      <c r="H27" s="27" t="s">
        <v>198</v>
      </c>
      <c r="I27" s="27">
        <v>38</v>
      </c>
      <c r="J27" s="27" t="s">
        <v>344</v>
      </c>
      <c r="K27" s="27">
        <v>61.26</v>
      </c>
      <c r="L27" s="27">
        <f t="shared" si="0"/>
        <v>30.63</v>
      </c>
      <c r="M27" s="28">
        <f t="shared" si="1"/>
        <v>68.63</v>
      </c>
      <c r="N27" s="28"/>
      <c r="O27" s="28">
        <f t="shared" si="2"/>
        <v>68.63</v>
      </c>
      <c r="P27" s="15" t="s">
        <v>388</v>
      </c>
      <c r="Q27" s="28"/>
    </row>
    <row r="28" spans="1:17" x14ac:dyDescent="0.15">
      <c r="A28" s="27" t="s">
        <v>355</v>
      </c>
      <c r="B28" s="27" t="s">
        <v>60</v>
      </c>
      <c r="C28" s="27" t="s">
        <v>222</v>
      </c>
      <c r="D28" s="27" t="s">
        <v>13</v>
      </c>
      <c r="E28" s="28"/>
      <c r="F28" s="27" t="s">
        <v>14</v>
      </c>
      <c r="G28" s="27" t="s">
        <v>15</v>
      </c>
      <c r="H28" s="27" t="s">
        <v>356</v>
      </c>
      <c r="I28" s="27">
        <v>31.25</v>
      </c>
      <c r="J28" s="27" t="s">
        <v>357</v>
      </c>
      <c r="K28" s="27">
        <v>63.6</v>
      </c>
      <c r="L28" s="27">
        <f t="shared" si="0"/>
        <v>31.8</v>
      </c>
      <c r="M28" s="28">
        <f t="shared" si="1"/>
        <v>63.05</v>
      </c>
      <c r="N28" s="28"/>
      <c r="O28" s="28">
        <f t="shared" si="2"/>
        <v>63.05</v>
      </c>
      <c r="P28" s="15" t="s">
        <v>388</v>
      </c>
      <c r="Q28" s="28"/>
    </row>
    <row r="29" spans="1:17" ht="14" customHeight="1" x14ac:dyDescent="0.15">
      <c r="A29" s="2">
        <v>22070151002</v>
      </c>
      <c r="B29" s="2" t="s">
        <v>60</v>
      </c>
      <c r="C29" s="2" t="s">
        <v>222</v>
      </c>
      <c r="D29" s="2" t="s">
        <v>13</v>
      </c>
      <c r="E29" s="26"/>
      <c r="F29" s="2" t="s">
        <v>14</v>
      </c>
      <c r="G29" s="2" t="s">
        <v>15</v>
      </c>
      <c r="H29" s="2">
        <v>0</v>
      </c>
      <c r="I29" s="2">
        <v>0</v>
      </c>
      <c r="J29" s="2" t="s">
        <v>154</v>
      </c>
      <c r="K29" s="2">
        <v>84.36</v>
      </c>
      <c r="L29" s="2">
        <f t="shared" si="0"/>
        <v>42.18</v>
      </c>
      <c r="M29" s="26">
        <f t="shared" si="1"/>
        <v>42.18</v>
      </c>
      <c r="N29" s="26"/>
      <c r="O29" s="26">
        <v>0</v>
      </c>
      <c r="P29" s="26" t="s">
        <v>378</v>
      </c>
      <c r="Q29" s="26" t="s">
        <v>382</v>
      </c>
    </row>
  </sheetData>
  <sortState xmlns:xlrd2="http://schemas.microsoft.com/office/spreadsheetml/2017/richdata2" ref="A2:Q32">
    <sortCondition descending="1" ref="O1:O3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3"/>
  <sheetViews>
    <sheetView workbookViewId="0"/>
  </sheetViews>
  <sheetFormatPr baseColWidth="10" defaultColWidth="8.83203125" defaultRowHeight="13" x14ac:dyDescent="0.15"/>
  <cols>
    <col min="1" max="1" width="10.1640625" bestFit="1" customWidth="1"/>
    <col min="2" max="2" width="19.5" bestFit="1" customWidth="1"/>
    <col min="3" max="3" width="25.33203125" bestFit="1" customWidth="1"/>
    <col min="4" max="4" width="11.83203125" bestFit="1" customWidth="1"/>
    <col min="5" max="5" width="19.5" bestFit="1" customWidth="1"/>
    <col min="6" max="6" width="8.6640625" bestFit="1" customWidth="1"/>
    <col min="7" max="7" width="22.1640625" bestFit="1" customWidth="1"/>
    <col min="16" max="16" width="10.83203125" bestFit="1" customWidth="1"/>
    <col min="17" max="17" width="51" customWidth="1"/>
  </cols>
  <sheetData>
    <row r="1" spans="1:17" ht="126" x14ac:dyDescent="0.15">
      <c r="A1" s="13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7" t="s">
        <v>7</v>
      </c>
      <c r="I1" s="57" t="s">
        <v>8</v>
      </c>
      <c r="J1" s="57" t="s">
        <v>9</v>
      </c>
      <c r="K1" s="57" t="s">
        <v>10</v>
      </c>
      <c r="L1" s="57" t="s">
        <v>373</v>
      </c>
      <c r="M1" s="57" t="s">
        <v>376</v>
      </c>
      <c r="N1" s="57" t="s">
        <v>375</v>
      </c>
      <c r="O1" s="57" t="s">
        <v>377</v>
      </c>
      <c r="P1" s="58" t="s">
        <v>374</v>
      </c>
      <c r="Q1" s="58" t="s">
        <v>385</v>
      </c>
    </row>
    <row r="2" spans="1:17" x14ac:dyDescent="0.15">
      <c r="A2" s="21" t="s">
        <v>37</v>
      </c>
      <c r="B2" s="21" t="s">
        <v>39</v>
      </c>
      <c r="C2" s="21" t="s">
        <v>28</v>
      </c>
      <c r="D2" s="21" t="s">
        <v>38</v>
      </c>
      <c r="E2" s="21" t="s">
        <v>39</v>
      </c>
      <c r="F2" s="21" t="s">
        <v>14</v>
      </c>
      <c r="G2" s="21" t="s">
        <v>40</v>
      </c>
      <c r="H2" s="21" t="s">
        <v>41</v>
      </c>
      <c r="I2" s="21">
        <v>45</v>
      </c>
      <c r="J2" s="21" t="s">
        <v>42</v>
      </c>
      <c r="K2" s="21">
        <v>98.36</v>
      </c>
      <c r="L2" s="18">
        <f t="shared" ref="L2:L13" si="0">K2/2</f>
        <v>49.18</v>
      </c>
      <c r="M2" s="18">
        <f t="shared" ref="M2:M13" si="1">I2+L2</f>
        <v>94.18</v>
      </c>
      <c r="N2" s="22"/>
      <c r="O2" s="18">
        <f t="shared" ref="O2:O10" si="2">M2+(N2)</f>
        <v>94.18</v>
      </c>
      <c r="P2" s="21" t="s">
        <v>387</v>
      </c>
      <c r="Q2" s="21"/>
    </row>
    <row r="3" spans="1:17" x14ac:dyDescent="0.15">
      <c r="A3" s="18" t="s">
        <v>51</v>
      </c>
      <c r="B3" s="18" t="s">
        <v>39</v>
      </c>
      <c r="C3" s="18" t="s">
        <v>53</v>
      </c>
      <c r="D3" s="18" t="s">
        <v>54</v>
      </c>
      <c r="E3" s="18" t="s">
        <v>39</v>
      </c>
      <c r="F3" s="18" t="s">
        <v>14</v>
      </c>
      <c r="G3" s="18" t="s">
        <v>40</v>
      </c>
      <c r="H3" s="18" t="s">
        <v>55</v>
      </c>
      <c r="I3" s="18">
        <v>46.875</v>
      </c>
      <c r="J3" s="18" t="s">
        <v>56</v>
      </c>
      <c r="K3" s="18">
        <v>92.76</v>
      </c>
      <c r="L3" s="18">
        <f t="shared" si="0"/>
        <v>46.38</v>
      </c>
      <c r="M3" s="18">
        <f t="shared" si="1"/>
        <v>93.254999999999995</v>
      </c>
      <c r="N3" s="18"/>
      <c r="O3" s="18">
        <f t="shared" si="2"/>
        <v>93.254999999999995</v>
      </c>
      <c r="P3" s="21" t="s">
        <v>387</v>
      </c>
      <c r="Q3" s="21"/>
    </row>
    <row r="4" spans="1:17" x14ac:dyDescent="0.15">
      <c r="A4" s="14" t="s">
        <v>66</v>
      </c>
      <c r="B4" s="14" t="s">
        <v>39</v>
      </c>
      <c r="C4" s="14" t="s">
        <v>28</v>
      </c>
      <c r="D4" s="14" t="s">
        <v>38</v>
      </c>
      <c r="E4" s="14" t="s">
        <v>39</v>
      </c>
      <c r="F4" s="14" t="s">
        <v>14</v>
      </c>
      <c r="G4" s="14" t="s">
        <v>40</v>
      </c>
      <c r="H4" s="14" t="s">
        <v>67</v>
      </c>
      <c r="I4" s="14">
        <v>46.25</v>
      </c>
      <c r="J4" s="14" t="s">
        <v>21</v>
      </c>
      <c r="K4" s="14">
        <v>93</v>
      </c>
      <c r="L4" s="14">
        <f t="shared" si="0"/>
        <v>46.5</v>
      </c>
      <c r="M4" s="14">
        <f t="shared" si="1"/>
        <v>92.75</v>
      </c>
      <c r="N4" s="14"/>
      <c r="O4" s="14">
        <f t="shared" si="2"/>
        <v>92.75</v>
      </c>
      <c r="P4" s="15" t="s">
        <v>388</v>
      </c>
      <c r="Q4" s="15"/>
    </row>
    <row r="5" spans="1:17" x14ac:dyDescent="0.15">
      <c r="A5" s="14" t="s">
        <v>86</v>
      </c>
      <c r="B5" s="14" t="s">
        <v>39</v>
      </c>
      <c r="C5" s="14" t="s">
        <v>370</v>
      </c>
      <c r="D5" s="14" t="s">
        <v>54</v>
      </c>
      <c r="E5" s="14" t="s">
        <v>39</v>
      </c>
      <c r="F5" s="14" t="s">
        <v>14</v>
      </c>
      <c r="G5" s="14" t="s">
        <v>25</v>
      </c>
      <c r="H5" s="14" t="s">
        <v>41</v>
      </c>
      <c r="I5" s="14">
        <v>45</v>
      </c>
      <c r="J5" s="14" t="s">
        <v>87</v>
      </c>
      <c r="K5" s="14">
        <v>93.46</v>
      </c>
      <c r="L5" s="14">
        <f t="shared" si="0"/>
        <v>46.73</v>
      </c>
      <c r="M5" s="14">
        <f t="shared" si="1"/>
        <v>91.72999999999999</v>
      </c>
      <c r="N5" s="14"/>
      <c r="O5" s="14">
        <f t="shared" si="2"/>
        <v>91.72999999999999</v>
      </c>
      <c r="P5" s="15" t="s">
        <v>388</v>
      </c>
      <c r="Q5" s="15"/>
    </row>
    <row r="6" spans="1:17" x14ac:dyDescent="0.15">
      <c r="A6" s="14" t="s">
        <v>126</v>
      </c>
      <c r="B6" s="14" t="s">
        <v>39</v>
      </c>
      <c r="C6" s="14" t="s">
        <v>110</v>
      </c>
      <c r="D6" s="14" t="s">
        <v>54</v>
      </c>
      <c r="E6" s="14" t="s">
        <v>39</v>
      </c>
      <c r="F6" s="14" t="s">
        <v>14</v>
      </c>
      <c r="G6" s="14" t="s">
        <v>40</v>
      </c>
      <c r="H6" s="14" t="s">
        <v>127</v>
      </c>
      <c r="I6" s="14">
        <v>38.75</v>
      </c>
      <c r="J6" s="14" t="s">
        <v>16</v>
      </c>
      <c r="K6" s="14">
        <v>100</v>
      </c>
      <c r="L6" s="14">
        <f t="shared" si="0"/>
        <v>50</v>
      </c>
      <c r="M6" s="14">
        <f t="shared" si="1"/>
        <v>88.75</v>
      </c>
      <c r="N6" s="14"/>
      <c r="O6" s="14">
        <f t="shared" si="2"/>
        <v>88.75</v>
      </c>
      <c r="P6" s="15" t="s">
        <v>388</v>
      </c>
      <c r="Q6" s="15"/>
    </row>
    <row r="7" spans="1:17" x14ac:dyDescent="0.15">
      <c r="A7" s="14" t="s">
        <v>134</v>
      </c>
      <c r="B7" s="14" t="s">
        <v>39</v>
      </c>
      <c r="C7" s="14" t="s">
        <v>61</v>
      </c>
      <c r="D7" s="14" t="s">
        <v>54</v>
      </c>
      <c r="E7" s="14" t="s">
        <v>39</v>
      </c>
      <c r="F7" s="14" t="s">
        <v>14</v>
      </c>
      <c r="G7" s="14" t="s">
        <v>25</v>
      </c>
      <c r="H7" s="14" t="s">
        <v>135</v>
      </c>
      <c r="I7" s="14">
        <v>40</v>
      </c>
      <c r="J7" s="14" t="s">
        <v>136</v>
      </c>
      <c r="K7" s="14">
        <v>95.8</v>
      </c>
      <c r="L7" s="14">
        <f t="shared" si="0"/>
        <v>47.9</v>
      </c>
      <c r="M7" s="14">
        <f t="shared" si="1"/>
        <v>87.9</v>
      </c>
      <c r="N7" s="14"/>
      <c r="O7" s="14">
        <f t="shared" si="2"/>
        <v>87.9</v>
      </c>
      <c r="P7" s="15" t="s">
        <v>388</v>
      </c>
      <c r="Q7" s="15"/>
    </row>
    <row r="8" spans="1:17" x14ac:dyDescent="0.15">
      <c r="A8" s="15" t="s">
        <v>157</v>
      </c>
      <c r="B8" s="15" t="s">
        <v>39</v>
      </c>
      <c r="C8" s="15" t="s">
        <v>53</v>
      </c>
      <c r="D8" s="15" t="s">
        <v>38</v>
      </c>
      <c r="E8" s="15" t="s">
        <v>39</v>
      </c>
      <c r="F8" s="15" t="s">
        <v>14</v>
      </c>
      <c r="G8" s="15" t="s">
        <v>25</v>
      </c>
      <c r="H8" s="15" t="s">
        <v>158</v>
      </c>
      <c r="I8" s="15">
        <v>39</v>
      </c>
      <c r="J8" s="15" t="s">
        <v>87</v>
      </c>
      <c r="K8" s="15">
        <v>93.46</v>
      </c>
      <c r="L8" s="14">
        <f t="shared" si="0"/>
        <v>46.73</v>
      </c>
      <c r="M8" s="14">
        <f t="shared" si="1"/>
        <v>85.72999999999999</v>
      </c>
      <c r="N8" s="14"/>
      <c r="O8" s="14">
        <f t="shared" si="2"/>
        <v>85.72999999999999</v>
      </c>
      <c r="P8" s="15" t="s">
        <v>388</v>
      </c>
      <c r="Q8" s="15"/>
    </row>
    <row r="9" spans="1:17" x14ac:dyDescent="0.15">
      <c r="A9" s="14" t="s">
        <v>177</v>
      </c>
      <c r="B9" s="14" t="s">
        <v>39</v>
      </c>
      <c r="C9" s="14" t="s">
        <v>179</v>
      </c>
      <c r="D9" s="14" t="s">
        <v>38</v>
      </c>
      <c r="E9" s="14" t="s">
        <v>39</v>
      </c>
      <c r="F9" s="14" t="s">
        <v>18</v>
      </c>
      <c r="G9" s="14" t="s">
        <v>25</v>
      </c>
      <c r="H9" s="14" t="s">
        <v>158</v>
      </c>
      <c r="I9" s="14">
        <v>39</v>
      </c>
      <c r="J9" s="16" t="s">
        <v>180</v>
      </c>
      <c r="K9" s="14">
        <v>90.2</v>
      </c>
      <c r="L9" s="14">
        <f t="shared" si="0"/>
        <v>45.1</v>
      </c>
      <c r="M9" s="14">
        <f t="shared" si="1"/>
        <v>84.1</v>
      </c>
      <c r="N9" s="14"/>
      <c r="O9" s="14">
        <f t="shared" si="2"/>
        <v>84.1</v>
      </c>
      <c r="P9" s="15" t="s">
        <v>388</v>
      </c>
      <c r="Q9" s="17"/>
    </row>
    <row r="10" spans="1:17" x14ac:dyDescent="0.15">
      <c r="A10" s="14" t="s">
        <v>324</v>
      </c>
      <c r="B10" s="14" t="s">
        <v>39</v>
      </c>
      <c r="C10" s="14" t="s">
        <v>325</v>
      </c>
      <c r="D10" s="14" t="s">
        <v>38</v>
      </c>
      <c r="E10" s="14" t="s">
        <v>39</v>
      </c>
      <c r="F10" s="14" t="s">
        <v>14</v>
      </c>
      <c r="G10" s="14" t="s">
        <v>25</v>
      </c>
      <c r="H10" s="14" t="s">
        <v>317</v>
      </c>
      <c r="I10" s="14">
        <v>30</v>
      </c>
      <c r="J10" s="14"/>
      <c r="K10" s="14">
        <v>82.37</v>
      </c>
      <c r="L10" s="14">
        <f t="shared" si="0"/>
        <v>41.185000000000002</v>
      </c>
      <c r="M10" s="14">
        <f t="shared" si="1"/>
        <v>71.185000000000002</v>
      </c>
      <c r="N10" s="14"/>
      <c r="O10" s="14">
        <f t="shared" si="2"/>
        <v>71.185000000000002</v>
      </c>
      <c r="P10" s="15" t="s">
        <v>388</v>
      </c>
      <c r="Q10" s="15"/>
    </row>
    <row r="11" spans="1:17" ht="13" customHeight="1" x14ac:dyDescent="0.15">
      <c r="A11" s="11" t="s">
        <v>281</v>
      </c>
      <c r="B11" s="11" t="s">
        <v>39</v>
      </c>
      <c r="C11" s="11" t="s">
        <v>64</v>
      </c>
      <c r="D11" s="11" t="s">
        <v>54</v>
      </c>
      <c r="E11" s="11" t="s">
        <v>39</v>
      </c>
      <c r="F11" s="11" t="s">
        <v>14</v>
      </c>
      <c r="G11" s="11" t="s">
        <v>15</v>
      </c>
      <c r="H11" s="11">
        <v>0</v>
      </c>
      <c r="I11" s="11">
        <v>0</v>
      </c>
      <c r="J11" s="11" t="s">
        <v>77</v>
      </c>
      <c r="K11" s="11">
        <v>83.9</v>
      </c>
      <c r="L11" s="11">
        <f t="shared" si="0"/>
        <v>41.95</v>
      </c>
      <c r="M11" s="11">
        <f t="shared" si="1"/>
        <v>41.95</v>
      </c>
      <c r="N11" s="11"/>
      <c r="O11" s="11">
        <v>0</v>
      </c>
      <c r="P11" s="12" t="s">
        <v>378</v>
      </c>
      <c r="Q11" s="12" t="s">
        <v>383</v>
      </c>
    </row>
    <row r="12" spans="1:17" ht="13" customHeight="1" x14ac:dyDescent="0.15">
      <c r="A12" s="11" t="s">
        <v>327</v>
      </c>
      <c r="B12" s="11" t="s">
        <v>39</v>
      </c>
      <c r="C12" s="11" t="s">
        <v>120</v>
      </c>
      <c r="D12" s="11" t="s">
        <v>38</v>
      </c>
      <c r="E12" s="11" t="s">
        <v>39</v>
      </c>
      <c r="F12" s="11" t="s">
        <v>14</v>
      </c>
      <c r="G12" s="11" t="s">
        <v>15</v>
      </c>
      <c r="H12" s="11">
        <v>0</v>
      </c>
      <c r="I12" s="11">
        <v>0</v>
      </c>
      <c r="J12" s="11" t="s">
        <v>328</v>
      </c>
      <c r="K12" s="11">
        <v>68.03</v>
      </c>
      <c r="L12" s="11">
        <f t="shared" si="0"/>
        <v>34.015000000000001</v>
      </c>
      <c r="M12" s="11">
        <f t="shared" si="1"/>
        <v>34.015000000000001</v>
      </c>
      <c r="N12" s="11"/>
      <c r="O12" s="11">
        <v>0</v>
      </c>
      <c r="P12" s="12" t="s">
        <v>378</v>
      </c>
      <c r="Q12" s="12" t="s">
        <v>382</v>
      </c>
    </row>
    <row r="13" spans="1:17" ht="13" customHeight="1" x14ac:dyDescent="0.15">
      <c r="A13" s="11" t="s">
        <v>331</v>
      </c>
      <c r="B13" s="11" t="s">
        <v>39</v>
      </c>
      <c r="C13" s="11" t="s">
        <v>28</v>
      </c>
      <c r="D13" s="11" t="s">
        <v>38</v>
      </c>
      <c r="E13" s="11" t="s">
        <v>39</v>
      </c>
      <c r="F13" s="11" t="s">
        <v>14</v>
      </c>
      <c r="G13" s="11" t="s">
        <v>15</v>
      </c>
      <c r="H13" s="11" t="s">
        <v>332</v>
      </c>
      <c r="I13" s="11">
        <v>26.875</v>
      </c>
      <c r="J13" s="11" t="s">
        <v>80</v>
      </c>
      <c r="K13" s="11">
        <v>87.63</v>
      </c>
      <c r="L13" s="11">
        <f t="shared" si="0"/>
        <v>43.814999999999998</v>
      </c>
      <c r="M13" s="11">
        <f t="shared" si="1"/>
        <v>70.69</v>
      </c>
      <c r="N13" s="11"/>
      <c r="O13" s="11">
        <v>0</v>
      </c>
      <c r="P13" s="12" t="s">
        <v>378</v>
      </c>
      <c r="Q13" s="12" t="s">
        <v>384</v>
      </c>
    </row>
  </sheetData>
  <sortState xmlns:xlrd2="http://schemas.microsoft.com/office/spreadsheetml/2017/richdata2" ref="A2:Q13">
    <sortCondition descending="1" ref="O1:O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/>
  </sheetViews>
  <sheetFormatPr baseColWidth="10" defaultColWidth="8.83203125" defaultRowHeight="13" x14ac:dyDescent="0.15"/>
  <cols>
    <col min="1" max="1" width="12.1640625" bestFit="1" customWidth="1"/>
    <col min="2" max="2" width="18.33203125" bestFit="1" customWidth="1"/>
    <col min="3" max="3" width="11" bestFit="1" customWidth="1"/>
    <col min="4" max="4" width="6.1640625" bestFit="1" customWidth="1"/>
    <col min="7" max="7" width="22.1640625" bestFit="1" customWidth="1"/>
    <col min="16" max="16" width="10.832031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s="8" customFormat="1" ht="26" customHeight="1" x14ac:dyDescent="0.15">
      <c r="A2" s="18" t="s">
        <v>347</v>
      </c>
      <c r="B2" s="18" t="s">
        <v>301</v>
      </c>
      <c r="C2" s="18" t="s">
        <v>302</v>
      </c>
      <c r="D2" s="18" t="s">
        <v>13</v>
      </c>
      <c r="E2" s="18"/>
      <c r="F2" s="18" t="s">
        <v>14</v>
      </c>
      <c r="G2" s="18" t="s">
        <v>25</v>
      </c>
      <c r="H2" s="18" t="s">
        <v>348</v>
      </c>
      <c r="I2" s="18">
        <v>31</v>
      </c>
      <c r="J2" s="18" t="s">
        <v>277</v>
      </c>
      <c r="K2" s="18">
        <v>74.099999999999994</v>
      </c>
      <c r="L2" s="18">
        <f>K2/2</f>
        <v>37.049999999999997</v>
      </c>
      <c r="M2" s="18">
        <f>I2+L2</f>
        <v>68.05</v>
      </c>
      <c r="N2" s="18"/>
      <c r="O2" s="18">
        <f>M2+(N2)</f>
        <v>68.05</v>
      </c>
      <c r="P2" s="18" t="s">
        <v>387</v>
      </c>
      <c r="Q2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/>
  </sheetViews>
  <sheetFormatPr baseColWidth="10" defaultColWidth="8.83203125" defaultRowHeight="13" x14ac:dyDescent="0.15"/>
  <cols>
    <col min="1" max="1" width="10.1640625" bestFit="1" customWidth="1"/>
    <col min="2" max="2" width="48.6640625" bestFit="1" customWidth="1"/>
    <col min="3" max="3" width="15.6640625" bestFit="1" customWidth="1"/>
    <col min="4" max="4" width="11.83203125" bestFit="1" customWidth="1"/>
    <col min="5" max="5" width="48.6640625" bestFit="1" customWidth="1"/>
    <col min="7" max="7" width="22.1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23" customHeight="1" x14ac:dyDescent="0.15">
      <c r="A2" s="18" t="s">
        <v>210</v>
      </c>
      <c r="B2" s="18" t="s">
        <v>211</v>
      </c>
      <c r="C2" s="18" t="s">
        <v>70</v>
      </c>
      <c r="D2" s="18" t="s">
        <v>38</v>
      </c>
      <c r="E2" s="18" t="s">
        <v>211</v>
      </c>
      <c r="F2" s="18" t="s">
        <v>18</v>
      </c>
      <c r="G2" s="18" t="s">
        <v>25</v>
      </c>
      <c r="H2" s="18" t="s">
        <v>32</v>
      </c>
      <c r="I2" s="18">
        <v>46</v>
      </c>
      <c r="J2" s="19"/>
      <c r="K2" s="18">
        <v>85.15</v>
      </c>
      <c r="L2" s="18">
        <f>K2/2</f>
        <v>42.575000000000003</v>
      </c>
      <c r="M2" s="18">
        <f>I2+L2</f>
        <v>88.575000000000003</v>
      </c>
      <c r="N2" s="18">
        <v>-10</v>
      </c>
      <c r="O2" s="18">
        <f>M2+(N2)</f>
        <v>78.575000000000003</v>
      </c>
      <c r="P2" s="20" t="s">
        <v>387</v>
      </c>
      <c r="Q2" s="20" t="s">
        <v>381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9"/>
  <sheetViews>
    <sheetView workbookViewId="0"/>
  </sheetViews>
  <sheetFormatPr baseColWidth="10" defaultColWidth="8.83203125" defaultRowHeight="13" x14ac:dyDescent="0.15"/>
  <cols>
    <col min="1" max="1" width="11.83203125" customWidth="1"/>
    <col min="2" max="2" width="10.33203125" bestFit="1" customWidth="1"/>
    <col min="7" max="7" width="17.6640625" bestFit="1" customWidth="1"/>
    <col min="16" max="16" width="14.33203125" bestFit="1" customWidth="1"/>
    <col min="17" max="17" width="32.6640625" bestFit="1" customWidth="1"/>
  </cols>
  <sheetData>
    <row r="1" spans="1:17" ht="104" x14ac:dyDescent="0.15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  <c r="K1" s="54" t="s">
        <v>10</v>
      </c>
      <c r="L1" s="54" t="s">
        <v>373</v>
      </c>
      <c r="M1" s="55" t="s">
        <v>376</v>
      </c>
      <c r="N1" s="55" t="s">
        <v>375</v>
      </c>
      <c r="O1" s="55" t="s">
        <v>377</v>
      </c>
      <c r="P1" s="56" t="s">
        <v>374</v>
      </c>
      <c r="Q1" s="56" t="s">
        <v>385</v>
      </c>
    </row>
    <row r="2" spans="1:17" s="3" customFormat="1" ht="14" x14ac:dyDescent="0.15">
      <c r="A2" s="51" t="s">
        <v>45</v>
      </c>
      <c r="B2" s="51" t="s">
        <v>27</v>
      </c>
      <c r="C2" s="51" t="s">
        <v>28</v>
      </c>
      <c r="D2" s="51" t="s">
        <v>13</v>
      </c>
      <c r="E2" s="21"/>
      <c r="F2" s="51" t="s">
        <v>14</v>
      </c>
      <c r="G2" s="51" t="s">
        <v>25</v>
      </c>
      <c r="H2" s="51" t="s">
        <v>46</v>
      </c>
      <c r="I2" s="51">
        <v>48</v>
      </c>
      <c r="J2" s="51" t="s">
        <v>47</v>
      </c>
      <c r="K2" s="51">
        <v>92.06</v>
      </c>
      <c r="L2" s="51">
        <f t="shared" ref="L2:L19" si="0">K2/2</f>
        <v>46.03</v>
      </c>
      <c r="M2" s="21">
        <f t="shared" ref="M2:M19" si="1">I2+L2</f>
        <v>94.03</v>
      </c>
      <c r="N2" s="21"/>
      <c r="O2" s="21">
        <f t="shared" ref="O2:O18" si="2">M2+(N2)</f>
        <v>94.03</v>
      </c>
      <c r="P2" s="42" t="s">
        <v>387</v>
      </c>
      <c r="Q2" s="21"/>
    </row>
    <row r="3" spans="1:17" s="3" customFormat="1" ht="14" x14ac:dyDescent="0.15">
      <c r="A3" s="51" t="s">
        <v>26</v>
      </c>
      <c r="B3" s="51" t="s">
        <v>27</v>
      </c>
      <c r="C3" s="51" t="s">
        <v>28</v>
      </c>
      <c r="D3" s="51" t="s">
        <v>13</v>
      </c>
      <c r="E3" s="21"/>
      <c r="F3" s="51" t="s">
        <v>14</v>
      </c>
      <c r="G3" s="51" t="s">
        <v>25</v>
      </c>
      <c r="H3" s="51" t="s">
        <v>29</v>
      </c>
      <c r="I3" s="51">
        <v>49</v>
      </c>
      <c r="J3" s="51" t="s">
        <v>16</v>
      </c>
      <c r="K3" s="51">
        <v>85.39</v>
      </c>
      <c r="L3" s="51">
        <f t="shared" si="0"/>
        <v>42.695</v>
      </c>
      <c r="M3" s="21">
        <f t="shared" si="1"/>
        <v>91.694999999999993</v>
      </c>
      <c r="N3" s="21"/>
      <c r="O3" s="21">
        <f t="shared" si="2"/>
        <v>91.694999999999993</v>
      </c>
      <c r="P3" s="42" t="s">
        <v>387</v>
      </c>
      <c r="Q3" s="21"/>
    </row>
    <row r="4" spans="1:17" ht="14" x14ac:dyDescent="0.15">
      <c r="A4" s="51" t="s">
        <v>124</v>
      </c>
      <c r="B4" s="51" t="s">
        <v>27</v>
      </c>
      <c r="C4" s="51" t="s">
        <v>28</v>
      </c>
      <c r="D4" s="51" t="s">
        <v>13</v>
      </c>
      <c r="E4" s="21"/>
      <c r="F4" s="51" t="s">
        <v>14</v>
      </c>
      <c r="G4" s="51" t="s">
        <v>25</v>
      </c>
      <c r="H4" s="51" t="s">
        <v>41</v>
      </c>
      <c r="I4" s="51">
        <v>45</v>
      </c>
      <c r="J4" s="51" t="s">
        <v>125</v>
      </c>
      <c r="K4" s="51">
        <v>87.86</v>
      </c>
      <c r="L4" s="51">
        <f t="shared" si="0"/>
        <v>43.93</v>
      </c>
      <c r="M4" s="21">
        <f t="shared" si="1"/>
        <v>88.93</v>
      </c>
      <c r="N4" s="21"/>
      <c r="O4" s="21">
        <f t="shared" si="2"/>
        <v>88.93</v>
      </c>
      <c r="P4" s="42" t="s">
        <v>387</v>
      </c>
      <c r="Q4" s="21"/>
    </row>
    <row r="5" spans="1:17" x14ac:dyDescent="0.15">
      <c r="A5" s="52" t="s">
        <v>139</v>
      </c>
      <c r="B5" s="52" t="s">
        <v>27</v>
      </c>
      <c r="C5" s="52" t="s">
        <v>28</v>
      </c>
      <c r="D5" s="52" t="s">
        <v>13</v>
      </c>
      <c r="E5" s="15"/>
      <c r="F5" s="52" t="s">
        <v>14</v>
      </c>
      <c r="G5" s="52" t="s">
        <v>25</v>
      </c>
      <c r="H5" s="52" t="s">
        <v>32</v>
      </c>
      <c r="I5" s="52">
        <v>46</v>
      </c>
      <c r="J5" s="53" t="s">
        <v>160</v>
      </c>
      <c r="K5" s="52">
        <v>83.2</v>
      </c>
      <c r="L5" s="52">
        <f t="shared" si="0"/>
        <v>41.6</v>
      </c>
      <c r="M5" s="15">
        <f t="shared" si="1"/>
        <v>87.6</v>
      </c>
      <c r="N5" s="15"/>
      <c r="O5" s="15">
        <f t="shared" si="2"/>
        <v>87.6</v>
      </c>
      <c r="P5" s="14" t="s">
        <v>388</v>
      </c>
      <c r="Q5" s="15"/>
    </row>
    <row r="6" spans="1:17" x14ac:dyDescent="0.15">
      <c r="A6" s="52" t="s">
        <v>153</v>
      </c>
      <c r="B6" s="52" t="s">
        <v>27</v>
      </c>
      <c r="C6" s="52" t="s">
        <v>28</v>
      </c>
      <c r="D6" s="52" t="s">
        <v>13</v>
      </c>
      <c r="E6" s="15"/>
      <c r="F6" s="52" t="s">
        <v>14</v>
      </c>
      <c r="G6" s="52" t="s">
        <v>25</v>
      </c>
      <c r="H6" s="52" t="s">
        <v>49</v>
      </c>
      <c r="I6" s="52">
        <v>44</v>
      </c>
      <c r="J6" s="52" t="s">
        <v>154</v>
      </c>
      <c r="K6" s="52">
        <v>84.36</v>
      </c>
      <c r="L6" s="52">
        <f t="shared" si="0"/>
        <v>42.18</v>
      </c>
      <c r="M6" s="15">
        <f t="shared" si="1"/>
        <v>86.18</v>
      </c>
      <c r="N6" s="15"/>
      <c r="O6" s="15">
        <f t="shared" si="2"/>
        <v>86.18</v>
      </c>
      <c r="P6" s="14" t="s">
        <v>388</v>
      </c>
      <c r="Q6" s="15"/>
    </row>
    <row r="7" spans="1:17" ht="15" customHeight="1" x14ac:dyDescent="0.15">
      <c r="A7" s="52" t="s">
        <v>175</v>
      </c>
      <c r="B7" s="52" t="s">
        <v>27</v>
      </c>
      <c r="C7" s="52" t="s">
        <v>28</v>
      </c>
      <c r="D7" s="52" t="s">
        <v>13</v>
      </c>
      <c r="E7" s="15"/>
      <c r="F7" s="52" t="s">
        <v>18</v>
      </c>
      <c r="G7" s="52" t="s">
        <v>25</v>
      </c>
      <c r="H7" s="52" t="s">
        <v>46</v>
      </c>
      <c r="I7" s="52">
        <v>48</v>
      </c>
      <c r="J7" s="52" t="s">
        <v>87</v>
      </c>
      <c r="K7" s="52">
        <v>93.46</v>
      </c>
      <c r="L7" s="52">
        <f t="shared" si="0"/>
        <v>46.73</v>
      </c>
      <c r="M7" s="15">
        <f t="shared" si="1"/>
        <v>94.72999999999999</v>
      </c>
      <c r="N7" s="15">
        <v>-10</v>
      </c>
      <c r="O7" s="15">
        <f t="shared" si="2"/>
        <v>84.72999999999999</v>
      </c>
      <c r="P7" s="14" t="s">
        <v>388</v>
      </c>
      <c r="Q7" s="17" t="s">
        <v>381</v>
      </c>
    </row>
    <row r="8" spans="1:17" x14ac:dyDescent="0.15">
      <c r="A8" s="52" t="s">
        <v>184</v>
      </c>
      <c r="B8" s="52" t="s">
        <v>27</v>
      </c>
      <c r="C8" s="52" t="s">
        <v>28</v>
      </c>
      <c r="D8" s="52" t="s">
        <v>13</v>
      </c>
      <c r="E8" s="15"/>
      <c r="F8" s="52" t="s">
        <v>14</v>
      </c>
      <c r="G8" s="52" t="s">
        <v>25</v>
      </c>
      <c r="H8" s="52" t="s">
        <v>41</v>
      </c>
      <c r="I8" s="52">
        <v>45</v>
      </c>
      <c r="J8" s="52" t="s">
        <v>185</v>
      </c>
      <c r="K8" s="52">
        <v>77.83</v>
      </c>
      <c r="L8" s="52">
        <f t="shared" si="0"/>
        <v>38.914999999999999</v>
      </c>
      <c r="M8" s="15">
        <f t="shared" si="1"/>
        <v>83.914999999999992</v>
      </c>
      <c r="N8" s="15"/>
      <c r="O8" s="15">
        <f t="shared" si="2"/>
        <v>83.914999999999992</v>
      </c>
      <c r="P8" s="14" t="s">
        <v>388</v>
      </c>
      <c r="Q8" s="15"/>
    </row>
    <row r="9" spans="1:17" x14ac:dyDescent="0.15">
      <c r="A9" s="52" t="s">
        <v>209</v>
      </c>
      <c r="B9" s="52" t="s">
        <v>27</v>
      </c>
      <c r="C9" s="52" t="s">
        <v>28</v>
      </c>
      <c r="D9" s="52" t="s">
        <v>13</v>
      </c>
      <c r="E9" s="15"/>
      <c r="F9" s="52" t="s">
        <v>14</v>
      </c>
      <c r="G9" s="52" t="s">
        <v>25</v>
      </c>
      <c r="H9" s="52" t="s">
        <v>198</v>
      </c>
      <c r="I9" s="52">
        <v>38</v>
      </c>
      <c r="J9" s="52"/>
      <c r="K9" s="52">
        <v>88.66</v>
      </c>
      <c r="L9" s="52">
        <f t="shared" si="0"/>
        <v>44.33</v>
      </c>
      <c r="M9" s="15">
        <f t="shared" si="1"/>
        <v>82.33</v>
      </c>
      <c r="N9" s="15"/>
      <c r="O9" s="15">
        <f t="shared" si="2"/>
        <v>82.33</v>
      </c>
      <c r="P9" s="14" t="s">
        <v>388</v>
      </c>
      <c r="Q9" s="15"/>
    </row>
    <row r="10" spans="1:17" x14ac:dyDescent="0.15">
      <c r="A10" s="52" t="s">
        <v>240</v>
      </c>
      <c r="B10" s="52" t="s">
        <v>27</v>
      </c>
      <c r="C10" s="52" t="s">
        <v>28</v>
      </c>
      <c r="D10" s="52" t="s">
        <v>13</v>
      </c>
      <c r="E10" s="15"/>
      <c r="F10" s="52" t="s">
        <v>14</v>
      </c>
      <c r="G10" s="52" t="s">
        <v>25</v>
      </c>
      <c r="H10" s="52" t="s">
        <v>97</v>
      </c>
      <c r="I10" s="52">
        <v>41</v>
      </c>
      <c r="J10" s="52" t="s">
        <v>224</v>
      </c>
      <c r="K10" s="52">
        <v>76.430000000000007</v>
      </c>
      <c r="L10" s="52">
        <f t="shared" si="0"/>
        <v>38.215000000000003</v>
      </c>
      <c r="M10" s="15">
        <f t="shared" si="1"/>
        <v>79.215000000000003</v>
      </c>
      <c r="N10" s="15"/>
      <c r="O10" s="15">
        <f t="shared" si="2"/>
        <v>79.215000000000003</v>
      </c>
      <c r="P10" s="14" t="s">
        <v>388</v>
      </c>
      <c r="Q10" s="15"/>
    </row>
    <row r="11" spans="1:17" x14ac:dyDescent="0.15">
      <c r="A11" s="52" t="s">
        <v>241</v>
      </c>
      <c r="B11" s="52" t="s">
        <v>27</v>
      </c>
      <c r="C11" s="52" t="s">
        <v>28</v>
      </c>
      <c r="D11" s="52" t="s">
        <v>13</v>
      </c>
      <c r="E11" s="15"/>
      <c r="F11" s="52" t="s">
        <v>14</v>
      </c>
      <c r="G11" s="52" t="s">
        <v>25</v>
      </c>
      <c r="H11" s="52" t="s">
        <v>49</v>
      </c>
      <c r="I11" s="52">
        <v>44</v>
      </c>
      <c r="J11" s="52" t="s">
        <v>242</v>
      </c>
      <c r="K11" s="52">
        <v>70.36</v>
      </c>
      <c r="L11" s="52">
        <f t="shared" si="0"/>
        <v>35.18</v>
      </c>
      <c r="M11" s="15">
        <f t="shared" si="1"/>
        <v>79.180000000000007</v>
      </c>
      <c r="N11" s="15"/>
      <c r="O11" s="15">
        <f t="shared" si="2"/>
        <v>79.180000000000007</v>
      </c>
      <c r="P11" s="14" t="s">
        <v>388</v>
      </c>
      <c r="Q11" s="15"/>
    </row>
    <row r="12" spans="1:17" x14ac:dyDescent="0.15">
      <c r="A12" s="52" t="s">
        <v>248</v>
      </c>
      <c r="B12" s="52" t="s">
        <v>27</v>
      </c>
      <c r="C12" s="52" t="s">
        <v>28</v>
      </c>
      <c r="D12" s="52" t="s">
        <v>13</v>
      </c>
      <c r="E12" s="15"/>
      <c r="F12" s="52" t="s">
        <v>14</v>
      </c>
      <c r="G12" s="52" t="s">
        <v>25</v>
      </c>
      <c r="H12" s="52" t="s">
        <v>158</v>
      </c>
      <c r="I12" s="52">
        <v>39</v>
      </c>
      <c r="J12" s="52" t="s">
        <v>249</v>
      </c>
      <c r="K12" s="52">
        <v>78.760000000000005</v>
      </c>
      <c r="L12" s="52">
        <f t="shared" si="0"/>
        <v>39.380000000000003</v>
      </c>
      <c r="M12" s="15">
        <f t="shared" si="1"/>
        <v>78.38</v>
      </c>
      <c r="N12" s="15"/>
      <c r="O12" s="15">
        <f t="shared" si="2"/>
        <v>78.38</v>
      </c>
      <c r="P12" s="14" t="s">
        <v>388</v>
      </c>
      <c r="Q12" s="15"/>
    </row>
    <row r="13" spans="1:17" x14ac:dyDescent="0.15">
      <c r="A13" s="52" t="s">
        <v>268</v>
      </c>
      <c r="B13" s="52" t="s">
        <v>27</v>
      </c>
      <c r="C13" s="52" t="s">
        <v>28</v>
      </c>
      <c r="D13" s="52" t="s">
        <v>13</v>
      </c>
      <c r="E13" s="15"/>
      <c r="F13" s="52" t="s">
        <v>14</v>
      </c>
      <c r="G13" s="52" t="s">
        <v>25</v>
      </c>
      <c r="H13" s="52" t="s">
        <v>85</v>
      </c>
      <c r="I13" s="52">
        <v>43</v>
      </c>
      <c r="J13" s="52" t="s">
        <v>269</v>
      </c>
      <c r="K13" s="52">
        <v>68.959999999999994</v>
      </c>
      <c r="L13" s="52">
        <f t="shared" si="0"/>
        <v>34.479999999999997</v>
      </c>
      <c r="M13" s="15">
        <f t="shared" si="1"/>
        <v>77.47999999999999</v>
      </c>
      <c r="N13" s="15"/>
      <c r="O13" s="15">
        <f t="shared" si="2"/>
        <v>77.47999999999999</v>
      </c>
      <c r="P13" s="14" t="s">
        <v>388</v>
      </c>
      <c r="Q13" s="15"/>
    </row>
    <row r="14" spans="1:17" x14ac:dyDescent="0.15">
      <c r="A14" s="52" t="s">
        <v>270</v>
      </c>
      <c r="B14" s="52" t="s">
        <v>27</v>
      </c>
      <c r="C14" s="52" t="s">
        <v>28</v>
      </c>
      <c r="D14" s="52" t="s">
        <v>13</v>
      </c>
      <c r="E14" s="15"/>
      <c r="F14" s="52" t="s">
        <v>14</v>
      </c>
      <c r="G14" s="52" t="s">
        <v>25</v>
      </c>
      <c r="H14" s="52" t="s">
        <v>135</v>
      </c>
      <c r="I14" s="52">
        <v>40</v>
      </c>
      <c r="J14" s="52" t="s">
        <v>271</v>
      </c>
      <c r="K14" s="52">
        <v>74.56</v>
      </c>
      <c r="L14" s="52">
        <f t="shared" si="0"/>
        <v>37.28</v>
      </c>
      <c r="M14" s="15">
        <f t="shared" si="1"/>
        <v>77.28</v>
      </c>
      <c r="N14" s="15"/>
      <c r="O14" s="15">
        <f t="shared" si="2"/>
        <v>77.28</v>
      </c>
      <c r="P14" s="14" t="s">
        <v>388</v>
      </c>
      <c r="Q14" s="15"/>
    </row>
    <row r="15" spans="1:17" x14ac:dyDescent="0.15">
      <c r="A15" s="52" t="s">
        <v>284</v>
      </c>
      <c r="B15" s="52" t="s">
        <v>27</v>
      </c>
      <c r="C15" s="52" t="s">
        <v>28</v>
      </c>
      <c r="D15" s="52" t="s">
        <v>13</v>
      </c>
      <c r="E15" s="15"/>
      <c r="F15" s="52" t="s">
        <v>14</v>
      </c>
      <c r="G15" s="52" t="s">
        <v>25</v>
      </c>
      <c r="H15" s="52" t="s">
        <v>158</v>
      </c>
      <c r="I15" s="52">
        <v>39</v>
      </c>
      <c r="J15" s="52" t="s">
        <v>151</v>
      </c>
      <c r="K15" s="52">
        <v>75.73</v>
      </c>
      <c r="L15" s="52">
        <f t="shared" si="0"/>
        <v>37.865000000000002</v>
      </c>
      <c r="M15" s="15">
        <f t="shared" si="1"/>
        <v>76.865000000000009</v>
      </c>
      <c r="N15" s="15"/>
      <c r="O15" s="15">
        <f t="shared" si="2"/>
        <v>76.865000000000009</v>
      </c>
      <c r="P15" s="14" t="s">
        <v>388</v>
      </c>
      <c r="Q15" s="15"/>
    </row>
    <row r="16" spans="1:17" x14ac:dyDescent="0.15">
      <c r="A16" s="52" t="s">
        <v>286</v>
      </c>
      <c r="B16" s="52" t="s">
        <v>27</v>
      </c>
      <c r="C16" s="52" t="s">
        <v>28</v>
      </c>
      <c r="D16" s="52" t="s">
        <v>13</v>
      </c>
      <c r="E16" s="15"/>
      <c r="F16" s="52" t="s">
        <v>14</v>
      </c>
      <c r="G16" s="52" t="s">
        <v>25</v>
      </c>
      <c r="H16" s="52" t="s">
        <v>85</v>
      </c>
      <c r="I16" s="52">
        <v>43</v>
      </c>
      <c r="J16" s="52" t="s">
        <v>287</v>
      </c>
      <c r="K16" s="52">
        <v>66.86</v>
      </c>
      <c r="L16" s="52">
        <f t="shared" si="0"/>
        <v>33.43</v>
      </c>
      <c r="M16" s="15">
        <f t="shared" si="1"/>
        <v>76.430000000000007</v>
      </c>
      <c r="N16" s="15"/>
      <c r="O16" s="15">
        <f t="shared" si="2"/>
        <v>76.430000000000007</v>
      </c>
      <c r="P16" s="14" t="s">
        <v>388</v>
      </c>
      <c r="Q16" s="15"/>
    </row>
    <row r="17" spans="1:17" x14ac:dyDescent="0.15">
      <c r="A17" s="52" t="s">
        <v>335</v>
      </c>
      <c r="B17" s="52" t="s">
        <v>27</v>
      </c>
      <c r="C17" s="52" t="s">
        <v>28</v>
      </c>
      <c r="D17" s="52" t="s">
        <v>13</v>
      </c>
      <c r="E17" s="15"/>
      <c r="F17" s="52" t="s">
        <v>14</v>
      </c>
      <c r="G17" s="52" t="s">
        <v>25</v>
      </c>
      <c r="H17" s="52" t="s">
        <v>253</v>
      </c>
      <c r="I17" s="52">
        <v>36</v>
      </c>
      <c r="J17" s="52" t="s">
        <v>330</v>
      </c>
      <c r="K17" s="52">
        <v>67.8</v>
      </c>
      <c r="L17" s="52">
        <f t="shared" si="0"/>
        <v>33.9</v>
      </c>
      <c r="M17" s="15">
        <f t="shared" si="1"/>
        <v>69.900000000000006</v>
      </c>
      <c r="N17" s="15"/>
      <c r="O17" s="15">
        <f t="shared" si="2"/>
        <v>69.900000000000006</v>
      </c>
      <c r="P17" s="14" t="s">
        <v>388</v>
      </c>
      <c r="Q17" s="15"/>
    </row>
    <row r="18" spans="1:17" x14ac:dyDescent="0.15">
      <c r="A18" s="52" t="s">
        <v>353</v>
      </c>
      <c r="B18" s="52" t="s">
        <v>27</v>
      </c>
      <c r="C18" s="52" t="s">
        <v>28</v>
      </c>
      <c r="D18" s="52" t="s">
        <v>13</v>
      </c>
      <c r="E18" s="15"/>
      <c r="F18" s="52" t="s">
        <v>14</v>
      </c>
      <c r="G18" s="52" t="s">
        <v>25</v>
      </c>
      <c r="H18" s="52" t="s">
        <v>266</v>
      </c>
      <c r="I18" s="52">
        <v>34</v>
      </c>
      <c r="J18" s="53" t="s">
        <v>372</v>
      </c>
      <c r="K18" s="52">
        <v>61.26</v>
      </c>
      <c r="L18" s="52">
        <f t="shared" si="0"/>
        <v>30.63</v>
      </c>
      <c r="M18" s="15">
        <f t="shared" si="1"/>
        <v>64.63</v>
      </c>
      <c r="N18" s="15"/>
      <c r="O18" s="15">
        <f t="shared" si="2"/>
        <v>64.63</v>
      </c>
      <c r="P18" s="14" t="s">
        <v>388</v>
      </c>
      <c r="Q18" s="15"/>
    </row>
    <row r="19" spans="1:17" x14ac:dyDescent="0.15">
      <c r="A19" s="49" t="s">
        <v>364</v>
      </c>
      <c r="B19" s="49" t="s">
        <v>27</v>
      </c>
      <c r="C19" s="49" t="s">
        <v>28</v>
      </c>
      <c r="D19" s="49" t="s">
        <v>13</v>
      </c>
      <c r="E19" s="50"/>
      <c r="F19" s="49" t="s">
        <v>14</v>
      </c>
      <c r="G19" s="49" t="s">
        <v>25</v>
      </c>
      <c r="H19" s="49" t="s">
        <v>363</v>
      </c>
      <c r="I19" s="49">
        <v>0</v>
      </c>
      <c r="J19" s="49" t="s">
        <v>121</v>
      </c>
      <c r="K19" s="49">
        <v>86.46</v>
      </c>
      <c r="L19" s="49">
        <f t="shared" si="0"/>
        <v>43.23</v>
      </c>
      <c r="M19" s="50">
        <f t="shared" si="1"/>
        <v>43.23</v>
      </c>
      <c r="N19" s="50"/>
      <c r="O19" s="50">
        <v>0</v>
      </c>
      <c r="P19" s="50" t="s">
        <v>378</v>
      </c>
      <c r="Q19" s="50" t="s">
        <v>386</v>
      </c>
    </row>
  </sheetData>
  <sortState xmlns:xlrd2="http://schemas.microsoft.com/office/spreadsheetml/2017/richdata2" ref="A2:Q19">
    <sortCondition descending="1" ref="O1:O1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9"/>
  <sheetViews>
    <sheetView workbookViewId="0"/>
  </sheetViews>
  <sheetFormatPr baseColWidth="10" defaultColWidth="8.83203125" defaultRowHeight="13" x14ac:dyDescent="0.15"/>
  <cols>
    <col min="1" max="1" width="11.5" customWidth="1"/>
    <col min="2" max="2" width="21.83203125" bestFit="1" customWidth="1"/>
    <col min="3" max="3" width="14.5" bestFit="1" customWidth="1"/>
    <col min="7" max="7" width="17.6640625" bestFit="1" customWidth="1"/>
    <col min="16" max="16" width="14.33203125" bestFit="1" customWidth="1"/>
    <col min="17" max="17" width="33.6640625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4" x14ac:dyDescent="0.15">
      <c r="A2" s="34" t="s">
        <v>63</v>
      </c>
      <c r="B2" s="34" t="s">
        <v>52</v>
      </c>
      <c r="C2" s="34" t="s">
        <v>64</v>
      </c>
      <c r="D2" s="34" t="s">
        <v>13</v>
      </c>
      <c r="E2" s="41"/>
      <c r="F2" s="34" t="s">
        <v>14</v>
      </c>
      <c r="G2" s="34" t="s">
        <v>25</v>
      </c>
      <c r="H2" s="34" t="s">
        <v>49</v>
      </c>
      <c r="I2" s="34">
        <v>44</v>
      </c>
      <c r="J2" s="34" t="s">
        <v>65</v>
      </c>
      <c r="K2" s="34">
        <v>97.66</v>
      </c>
      <c r="L2" s="34">
        <f t="shared" ref="L2:L29" si="0">K2/2</f>
        <v>48.83</v>
      </c>
      <c r="M2" s="41">
        <f t="shared" ref="M2:M29" si="1">I2+L2</f>
        <v>92.83</v>
      </c>
      <c r="N2" s="41"/>
      <c r="O2" s="41">
        <f t="shared" ref="O2:O28" si="2">M2+(N2)</f>
        <v>92.83</v>
      </c>
      <c r="P2" s="42" t="s">
        <v>387</v>
      </c>
      <c r="Q2" s="41"/>
    </row>
    <row r="3" spans="1:17" x14ac:dyDescent="0.15">
      <c r="A3" s="27" t="s">
        <v>74</v>
      </c>
      <c r="B3" s="27" t="s">
        <v>52</v>
      </c>
      <c r="C3" s="27" t="s">
        <v>64</v>
      </c>
      <c r="D3" s="27" t="s">
        <v>13</v>
      </c>
      <c r="E3" s="43"/>
      <c r="F3" s="27" t="s">
        <v>14</v>
      </c>
      <c r="G3" s="27" t="s">
        <v>25</v>
      </c>
      <c r="H3" s="27" t="s">
        <v>41</v>
      </c>
      <c r="I3" s="27">
        <v>45</v>
      </c>
      <c r="J3" s="27" t="s">
        <v>62</v>
      </c>
      <c r="K3" s="27">
        <v>93.93</v>
      </c>
      <c r="L3" s="27">
        <f t="shared" si="0"/>
        <v>46.965000000000003</v>
      </c>
      <c r="M3" s="43">
        <f t="shared" si="1"/>
        <v>91.965000000000003</v>
      </c>
      <c r="N3" s="43"/>
      <c r="O3" s="43">
        <f t="shared" si="2"/>
        <v>91.965000000000003</v>
      </c>
      <c r="P3" s="14" t="s">
        <v>388</v>
      </c>
      <c r="Q3" s="43"/>
    </row>
    <row r="4" spans="1:17" ht="14" x14ac:dyDescent="0.15">
      <c r="A4" s="34" t="s">
        <v>81</v>
      </c>
      <c r="B4" s="34" t="s">
        <v>52</v>
      </c>
      <c r="C4" s="34" t="s">
        <v>82</v>
      </c>
      <c r="D4" s="34" t="s">
        <v>13</v>
      </c>
      <c r="E4" s="41"/>
      <c r="F4" s="34" t="s">
        <v>14</v>
      </c>
      <c r="G4" s="34" t="s">
        <v>15</v>
      </c>
      <c r="H4" s="34" t="s">
        <v>41</v>
      </c>
      <c r="I4" s="34">
        <v>45</v>
      </c>
      <c r="J4" s="34" t="s">
        <v>83</v>
      </c>
      <c r="K4" s="34">
        <v>93.7</v>
      </c>
      <c r="L4" s="34">
        <f t="shared" si="0"/>
        <v>46.85</v>
      </c>
      <c r="M4" s="41">
        <f t="shared" si="1"/>
        <v>91.85</v>
      </c>
      <c r="N4" s="41"/>
      <c r="O4" s="41">
        <f t="shared" si="2"/>
        <v>91.85</v>
      </c>
      <c r="P4" s="42" t="s">
        <v>387</v>
      </c>
      <c r="Q4" s="41"/>
    </row>
    <row r="5" spans="1:17" x14ac:dyDescent="0.15">
      <c r="A5" s="27" t="s">
        <v>84</v>
      </c>
      <c r="B5" s="27" t="s">
        <v>52</v>
      </c>
      <c r="C5" s="27" t="s">
        <v>64</v>
      </c>
      <c r="D5" s="27" t="s">
        <v>13</v>
      </c>
      <c r="E5" s="43"/>
      <c r="F5" s="27" t="s">
        <v>14</v>
      </c>
      <c r="G5" s="27" t="s">
        <v>25</v>
      </c>
      <c r="H5" s="27" t="s">
        <v>85</v>
      </c>
      <c r="I5" s="27">
        <v>43</v>
      </c>
      <c r="J5" s="30" t="s">
        <v>369</v>
      </c>
      <c r="K5" s="27">
        <v>97.66</v>
      </c>
      <c r="L5" s="27">
        <f t="shared" si="0"/>
        <v>48.83</v>
      </c>
      <c r="M5" s="43">
        <f t="shared" si="1"/>
        <v>91.83</v>
      </c>
      <c r="N5" s="43"/>
      <c r="O5" s="43">
        <f t="shared" si="2"/>
        <v>91.83</v>
      </c>
      <c r="P5" s="14" t="s">
        <v>388</v>
      </c>
      <c r="Q5" s="43"/>
    </row>
    <row r="6" spans="1:17" x14ac:dyDescent="0.15">
      <c r="A6" s="27" t="s">
        <v>100</v>
      </c>
      <c r="B6" s="27" t="s">
        <v>52</v>
      </c>
      <c r="C6" s="27" t="s">
        <v>64</v>
      </c>
      <c r="D6" s="27" t="s">
        <v>13</v>
      </c>
      <c r="E6" s="43"/>
      <c r="F6" s="27" t="s">
        <v>14</v>
      </c>
      <c r="G6" s="27" t="s">
        <v>25</v>
      </c>
      <c r="H6" s="27" t="s">
        <v>35</v>
      </c>
      <c r="I6" s="27">
        <v>47</v>
      </c>
      <c r="J6" s="27" t="s">
        <v>101</v>
      </c>
      <c r="K6" s="27">
        <v>87.4</v>
      </c>
      <c r="L6" s="27">
        <f t="shared" si="0"/>
        <v>43.7</v>
      </c>
      <c r="M6" s="43">
        <f t="shared" si="1"/>
        <v>90.7</v>
      </c>
      <c r="N6" s="43"/>
      <c r="O6" s="43">
        <f t="shared" si="2"/>
        <v>90.7</v>
      </c>
      <c r="P6" s="14" t="s">
        <v>388</v>
      </c>
      <c r="Q6" s="43"/>
    </row>
    <row r="7" spans="1:17" x14ac:dyDescent="0.15">
      <c r="A7" s="27" t="s">
        <v>102</v>
      </c>
      <c r="B7" s="27" t="s">
        <v>52</v>
      </c>
      <c r="C7" s="27" t="s">
        <v>64</v>
      </c>
      <c r="D7" s="27" t="s">
        <v>13</v>
      </c>
      <c r="E7" s="43"/>
      <c r="F7" s="27" t="s">
        <v>14</v>
      </c>
      <c r="G7" s="27" t="s">
        <v>25</v>
      </c>
      <c r="H7" s="27" t="s">
        <v>41</v>
      </c>
      <c r="I7" s="27">
        <v>45</v>
      </c>
      <c r="J7" s="27" t="s">
        <v>103</v>
      </c>
      <c r="K7" s="27">
        <v>91.36</v>
      </c>
      <c r="L7" s="27">
        <f t="shared" si="0"/>
        <v>45.68</v>
      </c>
      <c r="M7" s="43">
        <f t="shared" si="1"/>
        <v>90.68</v>
      </c>
      <c r="N7" s="43"/>
      <c r="O7" s="43">
        <f t="shared" si="2"/>
        <v>90.68</v>
      </c>
      <c r="P7" s="14" t="s">
        <v>388</v>
      </c>
      <c r="Q7" s="43"/>
    </row>
    <row r="8" spans="1:17" ht="14" customHeight="1" x14ac:dyDescent="0.15">
      <c r="A8" s="34" t="s">
        <v>109</v>
      </c>
      <c r="B8" s="34" t="s">
        <v>52</v>
      </c>
      <c r="C8" s="34" t="s">
        <v>110</v>
      </c>
      <c r="D8" s="34" t="s">
        <v>13</v>
      </c>
      <c r="E8" s="41"/>
      <c r="F8" s="34" t="s">
        <v>14</v>
      </c>
      <c r="G8" s="34" t="s">
        <v>25</v>
      </c>
      <c r="H8" s="34" t="s">
        <v>32</v>
      </c>
      <c r="I8" s="34">
        <v>46</v>
      </c>
      <c r="J8" s="34" t="s">
        <v>101</v>
      </c>
      <c r="K8" s="34">
        <v>87.4</v>
      </c>
      <c r="L8" s="34">
        <f t="shared" si="0"/>
        <v>43.7</v>
      </c>
      <c r="M8" s="41">
        <f t="shared" si="1"/>
        <v>89.7</v>
      </c>
      <c r="N8" s="41"/>
      <c r="O8" s="41">
        <f t="shared" si="2"/>
        <v>89.7</v>
      </c>
      <c r="P8" s="42" t="s">
        <v>387</v>
      </c>
      <c r="Q8" s="41"/>
    </row>
    <row r="9" spans="1:17" x14ac:dyDescent="0.15">
      <c r="A9" s="27" t="s">
        <v>113</v>
      </c>
      <c r="B9" s="27" t="s">
        <v>52</v>
      </c>
      <c r="C9" s="27" t="s">
        <v>82</v>
      </c>
      <c r="D9" s="27" t="s">
        <v>13</v>
      </c>
      <c r="E9" s="43"/>
      <c r="F9" s="27" t="s">
        <v>14</v>
      </c>
      <c r="G9" s="27" t="s">
        <v>25</v>
      </c>
      <c r="H9" s="27" t="s">
        <v>32</v>
      </c>
      <c r="I9" s="27">
        <v>46</v>
      </c>
      <c r="J9" s="27" t="s">
        <v>114</v>
      </c>
      <c r="K9" s="27">
        <v>86.93</v>
      </c>
      <c r="L9" s="27">
        <f t="shared" si="0"/>
        <v>43.465000000000003</v>
      </c>
      <c r="M9" s="43">
        <f t="shared" si="1"/>
        <v>89.465000000000003</v>
      </c>
      <c r="N9" s="43"/>
      <c r="O9" s="43">
        <f t="shared" si="2"/>
        <v>89.465000000000003</v>
      </c>
      <c r="P9" s="14" t="s">
        <v>388</v>
      </c>
      <c r="Q9" s="43"/>
    </row>
    <row r="10" spans="1:17" ht="13.5" customHeight="1" x14ac:dyDescent="0.15">
      <c r="A10" s="27" t="s">
        <v>132</v>
      </c>
      <c r="B10" s="27" t="s">
        <v>52</v>
      </c>
      <c r="C10" s="27" t="s">
        <v>64</v>
      </c>
      <c r="D10" s="27" t="s">
        <v>13</v>
      </c>
      <c r="E10" s="43"/>
      <c r="F10" s="27" t="s">
        <v>14</v>
      </c>
      <c r="G10" s="27" t="s">
        <v>25</v>
      </c>
      <c r="H10" s="27" t="s">
        <v>32</v>
      </c>
      <c r="I10" s="27">
        <v>46</v>
      </c>
      <c r="J10" s="27" t="s">
        <v>133</v>
      </c>
      <c r="K10" s="27">
        <v>84.13</v>
      </c>
      <c r="L10" s="27">
        <f t="shared" si="0"/>
        <v>42.064999999999998</v>
      </c>
      <c r="M10" s="43">
        <f t="shared" si="1"/>
        <v>88.064999999999998</v>
      </c>
      <c r="N10" s="43"/>
      <c r="O10" s="43">
        <f t="shared" si="2"/>
        <v>88.064999999999998</v>
      </c>
      <c r="P10" s="14" t="s">
        <v>388</v>
      </c>
      <c r="Q10" s="43"/>
    </row>
    <row r="11" spans="1:17" x14ac:dyDescent="0.15">
      <c r="A11" s="27" t="s">
        <v>141</v>
      </c>
      <c r="B11" s="27" t="s">
        <v>52</v>
      </c>
      <c r="C11" s="27" t="s">
        <v>64</v>
      </c>
      <c r="D11" s="27" t="s">
        <v>13</v>
      </c>
      <c r="E11" s="43"/>
      <c r="F11" s="27" t="s">
        <v>14</v>
      </c>
      <c r="G11" s="27" t="s">
        <v>25</v>
      </c>
      <c r="H11" s="27" t="s">
        <v>85</v>
      </c>
      <c r="I11" s="27">
        <v>43</v>
      </c>
      <c r="J11" s="27" t="s">
        <v>71</v>
      </c>
      <c r="K11" s="27">
        <v>89.03</v>
      </c>
      <c r="L11" s="27">
        <f t="shared" si="0"/>
        <v>44.515000000000001</v>
      </c>
      <c r="M11" s="43">
        <f t="shared" si="1"/>
        <v>87.515000000000001</v>
      </c>
      <c r="N11" s="43"/>
      <c r="O11" s="43">
        <f t="shared" si="2"/>
        <v>87.515000000000001</v>
      </c>
      <c r="P11" s="14" t="s">
        <v>388</v>
      </c>
      <c r="Q11" s="43"/>
    </row>
    <row r="12" spans="1:17" x14ac:dyDescent="0.15">
      <c r="A12" s="27" t="s">
        <v>152</v>
      </c>
      <c r="B12" s="27" t="s">
        <v>52</v>
      </c>
      <c r="C12" s="27" t="s">
        <v>64</v>
      </c>
      <c r="D12" s="27" t="s">
        <v>13</v>
      </c>
      <c r="E12" s="43"/>
      <c r="F12" s="27" t="s">
        <v>14</v>
      </c>
      <c r="G12" s="27" t="s">
        <v>25</v>
      </c>
      <c r="H12" s="27" t="s">
        <v>97</v>
      </c>
      <c r="I12" s="27">
        <v>41</v>
      </c>
      <c r="J12" s="27" t="s">
        <v>103</v>
      </c>
      <c r="K12" s="27">
        <v>91.36</v>
      </c>
      <c r="L12" s="27">
        <f t="shared" si="0"/>
        <v>45.68</v>
      </c>
      <c r="M12" s="43">
        <f t="shared" si="1"/>
        <v>86.68</v>
      </c>
      <c r="N12" s="43"/>
      <c r="O12" s="43">
        <f t="shared" si="2"/>
        <v>86.68</v>
      </c>
      <c r="P12" s="14" t="s">
        <v>388</v>
      </c>
      <c r="Q12" s="43"/>
    </row>
    <row r="13" spans="1:17" x14ac:dyDescent="0.15">
      <c r="A13" s="27" t="s">
        <v>206</v>
      </c>
      <c r="B13" s="27" t="s">
        <v>52</v>
      </c>
      <c r="C13" s="27" t="s">
        <v>64</v>
      </c>
      <c r="D13" s="27" t="s">
        <v>13</v>
      </c>
      <c r="E13" s="43"/>
      <c r="F13" s="27" t="s">
        <v>14</v>
      </c>
      <c r="G13" s="27" t="s">
        <v>25</v>
      </c>
      <c r="H13" s="27" t="s">
        <v>105</v>
      </c>
      <c r="I13" s="27">
        <v>42</v>
      </c>
      <c r="J13" s="27" t="s">
        <v>193</v>
      </c>
      <c r="K13" s="27">
        <v>81.099999999999994</v>
      </c>
      <c r="L13" s="27">
        <f t="shared" si="0"/>
        <v>40.549999999999997</v>
      </c>
      <c r="M13" s="43">
        <f t="shared" si="1"/>
        <v>82.55</v>
      </c>
      <c r="N13" s="43"/>
      <c r="O13" s="43">
        <f t="shared" si="2"/>
        <v>82.55</v>
      </c>
      <c r="P13" s="14" t="s">
        <v>388</v>
      </c>
      <c r="Q13" s="43"/>
    </row>
    <row r="14" spans="1:17" x14ac:dyDescent="0.15">
      <c r="A14" s="27" t="s">
        <v>212</v>
      </c>
      <c r="B14" s="27" t="s">
        <v>52</v>
      </c>
      <c r="C14" s="27" t="s">
        <v>53</v>
      </c>
      <c r="D14" s="27" t="s">
        <v>13</v>
      </c>
      <c r="E14" s="43"/>
      <c r="F14" s="27" t="s">
        <v>14</v>
      </c>
      <c r="G14" s="27" t="s">
        <v>25</v>
      </c>
      <c r="H14" s="27" t="s">
        <v>213</v>
      </c>
      <c r="I14" s="27">
        <v>37</v>
      </c>
      <c r="J14" s="27" t="s">
        <v>214</v>
      </c>
      <c r="K14" s="27">
        <v>90.66</v>
      </c>
      <c r="L14" s="27">
        <f t="shared" si="0"/>
        <v>45.33</v>
      </c>
      <c r="M14" s="43">
        <f t="shared" si="1"/>
        <v>82.33</v>
      </c>
      <c r="N14" s="43"/>
      <c r="O14" s="43">
        <f t="shared" si="2"/>
        <v>82.33</v>
      </c>
      <c r="P14" s="14" t="s">
        <v>388</v>
      </c>
      <c r="Q14" s="43"/>
    </row>
    <row r="15" spans="1:17" x14ac:dyDescent="0.15">
      <c r="A15" s="27" t="s">
        <v>208</v>
      </c>
      <c r="B15" s="27" t="s">
        <v>52</v>
      </c>
      <c r="C15" s="27" t="s">
        <v>64</v>
      </c>
      <c r="D15" s="27" t="s">
        <v>13</v>
      </c>
      <c r="E15" s="43"/>
      <c r="F15" s="27" t="s">
        <v>14</v>
      </c>
      <c r="G15" s="27" t="s">
        <v>25</v>
      </c>
      <c r="H15" s="46">
        <v>72000</v>
      </c>
      <c r="I15" s="27">
        <v>36</v>
      </c>
      <c r="J15" s="27"/>
      <c r="K15" s="29">
        <v>91.17</v>
      </c>
      <c r="L15" s="27">
        <f t="shared" si="0"/>
        <v>45.585000000000001</v>
      </c>
      <c r="M15" s="43">
        <f t="shared" si="1"/>
        <v>81.585000000000008</v>
      </c>
      <c r="N15" s="43"/>
      <c r="O15" s="43">
        <f t="shared" si="2"/>
        <v>81.585000000000008</v>
      </c>
      <c r="P15" s="14" t="s">
        <v>388</v>
      </c>
      <c r="Q15" s="43"/>
    </row>
    <row r="16" spans="1:17" x14ac:dyDescent="0.15">
      <c r="A16" s="27" t="s">
        <v>231</v>
      </c>
      <c r="B16" s="27" t="s">
        <v>52</v>
      </c>
      <c r="C16" s="27" t="s">
        <v>110</v>
      </c>
      <c r="D16" s="27" t="s">
        <v>13</v>
      </c>
      <c r="E16" s="43"/>
      <c r="F16" s="27" t="s">
        <v>14</v>
      </c>
      <c r="G16" s="27" t="s">
        <v>25</v>
      </c>
      <c r="H16" s="27" t="s">
        <v>158</v>
      </c>
      <c r="I16" s="27">
        <v>39</v>
      </c>
      <c r="J16" s="27" t="s">
        <v>232</v>
      </c>
      <c r="K16" s="27">
        <v>82.96</v>
      </c>
      <c r="L16" s="27">
        <f t="shared" si="0"/>
        <v>41.48</v>
      </c>
      <c r="M16" s="43">
        <f t="shared" si="1"/>
        <v>80.47999999999999</v>
      </c>
      <c r="N16" s="43"/>
      <c r="O16" s="43">
        <f t="shared" si="2"/>
        <v>80.47999999999999</v>
      </c>
      <c r="P16" s="14" t="s">
        <v>388</v>
      </c>
      <c r="Q16" s="43"/>
    </row>
    <row r="17" spans="1:17" x14ac:dyDescent="0.15">
      <c r="A17" s="27" t="s">
        <v>252</v>
      </c>
      <c r="B17" s="27" t="s">
        <v>52</v>
      </c>
      <c r="C17" s="27" t="s">
        <v>64</v>
      </c>
      <c r="D17" s="27" t="s">
        <v>13</v>
      </c>
      <c r="E17" s="43"/>
      <c r="F17" s="27" t="s">
        <v>14</v>
      </c>
      <c r="G17" s="27" t="s">
        <v>25</v>
      </c>
      <c r="H17" s="27" t="s">
        <v>253</v>
      </c>
      <c r="I17" s="27">
        <v>36</v>
      </c>
      <c r="J17" s="30" t="s">
        <v>108</v>
      </c>
      <c r="K17" s="27">
        <v>84.36</v>
      </c>
      <c r="L17" s="27">
        <f t="shared" si="0"/>
        <v>42.18</v>
      </c>
      <c r="M17" s="43">
        <f t="shared" si="1"/>
        <v>78.180000000000007</v>
      </c>
      <c r="N17" s="43"/>
      <c r="O17" s="43">
        <f t="shared" si="2"/>
        <v>78.180000000000007</v>
      </c>
      <c r="P17" s="14" t="s">
        <v>388</v>
      </c>
      <c r="Q17" s="43"/>
    </row>
    <row r="18" spans="1:17" x14ac:dyDescent="0.15">
      <c r="A18" s="27" t="s">
        <v>263</v>
      </c>
      <c r="B18" s="27" t="s">
        <v>52</v>
      </c>
      <c r="C18" s="27" t="s">
        <v>264</v>
      </c>
      <c r="D18" s="27" t="s">
        <v>13</v>
      </c>
      <c r="E18" s="43"/>
      <c r="F18" s="27" t="s">
        <v>14</v>
      </c>
      <c r="G18" s="27" t="s">
        <v>25</v>
      </c>
      <c r="H18" s="27" t="s">
        <v>253</v>
      </c>
      <c r="I18" s="27">
        <v>36</v>
      </c>
      <c r="J18" s="27" t="s">
        <v>140</v>
      </c>
      <c r="K18" s="27">
        <v>83.2</v>
      </c>
      <c r="L18" s="27">
        <f t="shared" si="0"/>
        <v>41.6</v>
      </c>
      <c r="M18" s="43">
        <f t="shared" si="1"/>
        <v>77.599999999999994</v>
      </c>
      <c r="N18" s="43"/>
      <c r="O18" s="43">
        <f t="shared" si="2"/>
        <v>77.599999999999994</v>
      </c>
      <c r="P18" s="14" t="s">
        <v>388</v>
      </c>
      <c r="Q18" s="43"/>
    </row>
    <row r="19" spans="1:17" x14ac:dyDescent="0.15">
      <c r="A19" s="27" t="s">
        <v>265</v>
      </c>
      <c r="B19" s="27" t="s">
        <v>52</v>
      </c>
      <c r="C19" s="27" t="s">
        <v>110</v>
      </c>
      <c r="D19" s="27" t="s">
        <v>13</v>
      </c>
      <c r="E19" s="43"/>
      <c r="F19" s="27" t="s">
        <v>14</v>
      </c>
      <c r="G19" s="27" t="s">
        <v>25</v>
      </c>
      <c r="H19" s="27" t="s">
        <v>266</v>
      </c>
      <c r="I19" s="27">
        <v>34</v>
      </c>
      <c r="J19" s="27" t="s">
        <v>162</v>
      </c>
      <c r="K19" s="27">
        <v>87.16</v>
      </c>
      <c r="L19" s="27">
        <f t="shared" si="0"/>
        <v>43.58</v>
      </c>
      <c r="M19" s="43">
        <f t="shared" si="1"/>
        <v>77.58</v>
      </c>
      <c r="N19" s="43"/>
      <c r="O19" s="43">
        <f t="shared" si="2"/>
        <v>77.58</v>
      </c>
      <c r="P19" s="14" t="s">
        <v>388</v>
      </c>
      <c r="Q19" s="43"/>
    </row>
    <row r="20" spans="1:17" x14ac:dyDescent="0.15">
      <c r="A20" s="27" t="s">
        <v>273</v>
      </c>
      <c r="B20" s="27" t="s">
        <v>52</v>
      </c>
      <c r="C20" s="27" t="s">
        <v>64</v>
      </c>
      <c r="D20" s="27" t="s">
        <v>13</v>
      </c>
      <c r="E20" s="43"/>
      <c r="F20" s="27" t="s">
        <v>14</v>
      </c>
      <c r="G20" s="27" t="s">
        <v>25</v>
      </c>
      <c r="H20" s="27" t="s">
        <v>158</v>
      </c>
      <c r="I20" s="27">
        <v>39</v>
      </c>
      <c r="J20" s="27" t="s">
        <v>224</v>
      </c>
      <c r="K20" s="27">
        <v>76.430000000000007</v>
      </c>
      <c r="L20" s="27">
        <f t="shared" si="0"/>
        <v>38.215000000000003</v>
      </c>
      <c r="M20" s="43">
        <f t="shared" si="1"/>
        <v>77.215000000000003</v>
      </c>
      <c r="N20" s="43"/>
      <c r="O20" s="43">
        <f t="shared" si="2"/>
        <v>77.215000000000003</v>
      </c>
      <c r="P20" s="14" t="s">
        <v>388</v>
      </c>
      <c r="Q20" s="43"/>
    </row>
    <row r="21" spans="1:17" x14ac:dyDescent="0.15">
      <c r="A21" s="27" t="s">
        <v>274</v>
      </c>
      <c r="B21" s="27" t="s">
        <v>52</v>
      </c>
      <c r="C21" s="27" t="s">
        <v>64</v>
      </c>
      <c r="D21" s="27" t="s">
        <v>13</v>
      </c>
      <c r="E21" s="43"/>
      <c r="F21" s="27" t="s">
        <v>14</v>
      </c>
      <c r="G21" s="27" t="s">
        <v>25</v>
      </c>
      <c r="H21" s="27" t="s">
        <v>85</v>
      </c>
      <c r="I21" s="27">
        <v>43</v>
      </c>
      <c r="J21" s="27" t="s">
        <v>275</v>
      </c>
      <c r="K21" s="27">
        <v>68.260000000000005</v>
      </c>
      <c r="L21" s="27">
        <f t="shared" si="0"/>
        <v>34.130000000000003</v>
      </c>
      <c r="M21" s="43">
        <f t="shared" si="1"/>
        <v>77.13</v>
      </c>
      <c r="N21" s="43"/>
      <c r="O21" s="43">
        <f t="shared" si="2"/>
        <v>77.13</v>
      </c>
      <c r="P21" s="14" t="s">
        <v>388</v>
      </c>
      <c r="Q21" s="43"/>
    </row>
    <row r="22" spans="1:17" x14ac:dyDescent="0.15">
      <c r="A22" s="27" t="s">
        <v>295</v>
      </c>
      <c r="B22" s="27" t="s">
        <v>52</v>
      </c>
      <c r="C22" s="27" t="s">
        <v>53</v>
      </c>
      <c r="D22" s="27" t="s">
        <v>13</v>
      </c>
      <c r="E22" s="43"/>
      <c r="F22" s="27" t="s">
        <v>14</v>
      </c>
      <c r="G22" s="27" t="s">
        <v>25</v>
      </c>
      <c r="H22" s="27" t="s">
        <v>135</v>
      </c>
      <c r="I22" s="27">
        <v>40</v>
      </c>
      <c r="J22" s="27" t="s">
        <v>296</v>
      </c>
      <c r="K22" s="27">
        <v>70.83</v>
      </c>
      <c r="L22" s="27">
        <f t="shared" si="0"/>
        <v>35.414999999999999</v>
      </c>
      <c r="M22" s="43">
        <f t="shared" si="1"/>
        <v>75.414999999999992</v>
      </c>
      <c r="N22" s="43"/>
      <c r="O22" s="43">
        <f t="shared" si="2"/>
        <v>75.414999999999992</v>
      </c>
      <c r="P22" s="14" t="s">
        <v>388</v>
      </c>
      <c r="Q22" s="43"/>
    </row>
    <row r="23" spans="1:17" x14ac:dyDescent="0.15">
      <c r="A23" s="27" t="s">
        <v>307</v>
      </c>
      <c r="B23" s="27" t="s">
        <v>52</v>
      </c>
      <c r="C23" s="27" t="s">
        <v>64</v>
      </c>
      <c r="D23" s="27" t="s">
        <v>13</v>
      </c>
      <c r="E23" s="43"/>
      <c r="F23" s="27" t="s">
        <v>14</v>
      </c>
      <c r="G23" s="27" t="s">
        <v>25</v>
      </c>
      <c r="H23" s="27" t="s">
        <v>85</v>
      </c>
      <c r="I23" s="27">
        <v>43</v>
      </c>
      <c r="J23" s="27" t="s">
        <v>308</v>
      </c>
      <c r="K23" s="27">
        <v>62.66</v>
      </c>
      <c r="L23" s="27">
        <f t="shared" si="0"/>
        <v>31.33</v>
      </c>
      <c r="M23" s="43">
        <f t="shared" si="1"/>
        <v>74.33</v>
      </c>
      <c r="N23" s="43"/>
      <c r="O23" s="43">
        <f t="shared" si="2"/>
        <v>74.33</v>
      </c>
      <c r="P23" s="14" t="s">
        <v>388</v>
      </c>
      <c r="Q23" s="43"/>
    </row>
    <row r="24" spans="1:17" x14ac:dyDescent="0.15">
      <c r="A24" s="27" t="s">
        <v>309</v>
      </c>
      <c r="B24" s="27" t="s">
        <v>52</v>
      </c>
      <c r="C24" s="27" t="s">
        <v>64</v>
      </c>
      <c r="D24" s="27" t="s">
        <v>13</v>
      </c>
      <c r="E24" s="43"/>
      <c r="F24" s="27" t="s">
        <v>14</v>
      </c>
      <c r="G24" s="27" t="s">
        <v>25</v>
      </c>
      <c r="H24" s="27" t="s">
        <v>49</v>
      </c>
      <c r="I24" s="27">
        <v>44</v>
      </c>
      <c r="J24" s="30" t="s">
        <v>371</v>
      </c>
      <c r="K24" s="27">
        <v>60.56</v>
      </c>
      <c r="L24" s="27">
        <f t="shared" si="0"/>
        <v>30.28</v>
      </c>
      <c r="M24" s="43">
        <f t="shared" si="1"/>
        <v>74.28</v>
      </c>
      <c r="N24" s="43"/>
      <c r="O24" s="43">
        <f t="shared" si="2"/>
        <v>74.28</v>
      </c>
      <c r="P24" s="14" t="s">
        <v>388</v>
      </c>
      <c r="Q24" s="43"/>
    </row>
    <row r="25" spans="1:17" x14ac:dyDescent="0.15">
      <c r="A25" s="27" t="s">
        <v>313</v>
      </c>
      <c r="B25" s="27" t="s">
        <v>52</v>
      </c>
      <c r="C25" s="27" t="s">
        <v>110</v>
      </c>
      <c r="D25" s="27" t="s">
        <v>13</v>
      </c>
      <c r="E25" s="43"/>
      <c r="F25" s="27" t="s">
        <v>14</v>
      </c>
      <c r="G25" s="27" t="s">
        <v>25</v>
      </c>
      <c r="H25" s="27" t="s">
        <v>97</v>
      </c>
      <c r="I25" s="27">
        <v>41</v>
      </c>
      <c r="J25" s="27" t="s">
        <v>314</v>
      </c>
      <c r="K25" s="27">
        <v>65</v>
      </c>
      <c r="L25" s="27">
        <f t="shared" si="0"/>
        <v>32.5</v>
      </c>
      <c r="M25" s="43">
        <f t="shared" si="1"/>
        <v>73.5</v>
      </c>
      <c r="N25" s="43"/>
      <c r="O25" s="43">
        <f t="shared" si="2"/>
        <v>73.5</v>
      </c>
      <c r="P25" s="14" t="s">
        <v>388</v>
      </c>
      <c r="Q25" s="43"/>
    </row>
    <row r="26" spans="1:17" x14ac:dyDescent="0.15">
      <c r="A26" s="27" t="s">
        <v>321</v>
      </c>
      <c r="B26" s="27" t="s">
        <v>52</v>
      </c>
      <c r="C26" s="27" t="s">
        <v>53</v>
      </c>
      <c r="D26" s="27" t="s">
        <v>13</v>
      </c>
      <c r="E26" s="43"/>
      <c r="F26" s="27" t="s">
        <v>14</v>
      </c>
      <c r="G26" s="27" t="s">
        <v>25</v>
      </c>
      <c r="H26" s="27" t="s">
        <v>266</v>
      </c>
      <c r="I26" s="27">
        <v>34</v>
      </c>
      <c r="J26" s="27" t="s">
        <v>216</v>
      </c>
      <c r="K26" s="27">
        <v>76.66</v>
      </c>
      <c r="L26" s="27">
        <f t="shared" si="0"/>
        <v>38.33</v>
      </c>
      <c r="M26" s="43">
        <f t="shared" si="1"/>
        <v>72.33</v>
      </c>
      <c r="N26" s="43"/>
      <c r="O26" s="43">
        <f t="shared" si="2"/>
        <v>72.33</v>
      </c>
      <c r="P26" s="14" t="s">
        <v>388</v>
      </c>
      <c r="Q26" s="43"/>
    </row>
    <row r="27" spans="1:17" x14ac:dyDescent="0.15">
      <c r="A27" s="27" t="s">
        <v>333</v>
      </c>
      <c r="B27" s="27" t="s">
        <v>52</v>
      </c>
      <c r="C27" s="27" t="s">
        <v>64</v>
      </c>
      <c r="D27" s="27" t="s">
        <v>13</v>
      </c>
      <c r="E27" s="43"/>
      <c r="F27" s="27" t="s">
        <v>14</v>
      </c>
      <c r="G27" s="27" t="s">
        <v>25</v>
      </c>
      <c r="H27" s="27" t="s">
        <v>135</v>
      </c>
      <c r="I27" s="27">
        <v>40</v>
      </c>
      <c r="J27" s="27" t="s">
        <v>334</v>
      </c>
      <c r="K27" s="27">
        <v>61.03</v>
      </c>
      <c r="L27" s="27">
        <f t="shared" si="0"/>
        <v>30.515000000000001</v>
      </c>
      <c r="M27" s="43">
        <f t="shared" si="1"/>
        <v>70.515000000000001</v>
      </c>
      <c r="N27" s="43"/>
      <c r="O27" s="43">
        <f t="shared" si="2"/>
        <v>70.515000000000001</v>
      </c>
      <c r="P27" s="14" t="s">
        <v>388</v>
      </c>
      <c r="Q27" s="43"/>
    </row>
    <row r="28" spans="1:17" x14ac:dyDescent="0.15">
      <c r="A28" s="27" t="s">
        <v>329</v>
      </c>
      <c r="B28" s="27" t="s">
        <v>52</v>
      </c>
      <c r="C28" s="27" t="s">
        <v>64</v>
      </c>
      <c r="D28" s="27" t="s">
        <v>13</v>
      </c>
      <c r="E28" s="43"/>
      <c r="F28" s="27" t="s">
        <v>14</v>
      </c>
      <c r="G28" s="27" t="s">
        <v>25</v>
      </c>
      <c r="H28" s="46">
        <v>72000</v>
      </c>
      <c r="I28" s="27">
        <v>36</v>
      </c>
      <c r="J28" s="27" t="s">
        <v>330</v>
      </c>
      <c r="K28" s="27">
        <v>67.8</v>
      </c>
      <c r="L28" s="27">
        <f t="shared" si="0"/>
        <v>33.9</v>
      </c>
      <c r="M28" s="43">
        <f t="shared" si="1"/>
        <v>69.900000000000006</v>
      </c>
      <c r="N28" s="43"/>
      <c r="O28" s="43">
        <f t="shared" si="2"/>
        <v>69.900000000000006</v>
      </c>
      <c r="P28" s="14" t="s">
        <v>388</v>
      </c>
      <c r="Q28" s="43"/>
    </row>
    <row r="29" spans="1:17" ht="15" customHeight="1" x14ac:dyDescent="0.15">
      <c r="A29" s="2" t="s">
        <v>107</v>
      </c>
      <c r="B29" s="2" t="s">
        <v>52</v>
      </c>
      <c r="C29" s="2" t="s">
        <v>64</v>
      </c>
      <c r="D29" s="2" t="s">
        <v>13</v>
      </c>
      <c r="E29" s="9"/>
      <c r="F29" s="2" t="s">
        <v>14</v>
      </c>
      <c r="G29" s="2" t="s">
        <v>15</v>
      </c>
      <c r="H29" s="2">
        <v>0</v>
      </c>
      <c r="I29" s="2">
        <v>0</v>
      </c>
      <c r="J29" s="2"/>
      <c r="K29" s="2">
        <v>84.6</v>
      </c>
      <c r="L29" s="2">
        <f t="shared" si="0"/>
        <v>42.3</v>
      </c>
      <c r="M29" s="9">
        <f t="shared" si="1"/>
        <v>42.3</v>
      </c>
      <c r="N29" s="9"/>
      <c r="O29" s="9">
        <v>0</v>
      </c>
      <c r="P29" s="10" t="s">
        <v>378</v>
      </c>
      <c r="Q29" s="10" t="s">
        <v>379</v>
      </c>
    </row>
  </sheetData>
  <sortState xmlns:xlrd2="http://schemas.microsoft.com/office/spreadsheetml/2017/richdata2" ref="A2:Q29">
    <sortCondition descending="1" ref="O1:O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"/>
  <sheetViews>
    <sheetView workbookViewId="0"/>
  </sheetViews>
  <sheetFormatPr baseColWidth="10" defaultColWidth="8.83203125" defaultRowHeight="13" x14ac:dyDescent="0.15"/>
  <cols>
    <col min="2" max="2" width="14" bestFit="1" customWidth="1"/>
    <col min="3" max="3" width="13.1640625" bestFit="1" customWidth="1"/>
    <col min="7" max="7" width="17.6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28" x14ac:dyDescent="0.15">
      <c r="A2" s="34" t="s">
        <v>293</v>
      </c>
      <c r="B2" s="34" t="s">
        <v>178</v>
      </c>
      <c r="C2" s="34" t="s">
        <v>294</v>
      </c>
      <c r="D2" s="34" t="s">
        <v>13</v>
      </c>
      <c r="E2" s="41"/>
      <c r="F2" s="34" t="s">
        <v>14</v>
      </c>
      <c r="G2" s="34" t="s">
        <v>25</v>
      </c>
      <c r="H2" s="34" t="s">
        <v>105</v>
      </c>
      <c r="I2" s="34">
        <v>42</v>
      </c>
      <c r="J2" s="34" t="s">
        <v>287</v>
      </c>
      <c r="K2" s="34">
        <v>66.86</v>
      </c>
      <c r="L2" s="34">
        <f>K2/2</f>
        <v>33.43</v>
      </c>
      <c r="M2" s="41">
        <f>I2+L2</f>
        <v>75.430000000000007</v>
      </c>
      <c r="N2" s="41"/>
      <c r="O2" s="41">
        <f>M2+(N2)</f>
        <v>75.430000000000007</v>
      </c>
      <c r="P2" s="42" t="s">
        <v>387</v>
      </c>
      <c r="Q2" s="41"/>
    </row>
    <row r="3" spans="1:17" ht="28" x14ac:dyDescent="0.15">
      <c r="A3" s="34" t="s">
        <v>297</v>
      </c>
      <c r="B3" s="34" t="s">
        <v>178</v>
      </c>
      <c r="C3" s="34" t="s">
        <v>294</v>
      </c>
      <c r="D3" s="34" t="s">
        <v>13</v>
      </c>
      <c r="E3" s="41"/>
      <c r="F3" s="34" t="s">
        <v>14</v>
      </c>
      <c r="G3" s="34" t="s">
        <v>25</v>
      </c>
      <c r="H3" s="34" t="s">
        <v>198</v>
      </c>
      <c r="I3" s="34">
        <v>38</v>
      </c>
      <c r="J3" s="34" t="s">
        <v>298</v>
      </c>
      <c r="K3" s="34">
        <v>74.8</v>
      </c>
      <c r="L3" s="34">
        <f>K3/2</f>
        <v>37.4</v>
      </c>
      <c r="M3" s="41">
        <f>I3+L3</f>
        <v>75.400000000000006</v>
      </c>
      <c r="N3" s="41"/>
      <c r="O3" s="41">
        <f>M3+(N3)</f>
        <v>75.400000000000006</v>
      </c>
      <c r="P3" s="42" t="s">
        <v>387</v>
      </c>
      <c r="Q3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"/>
  <sheetViews>
    <sheetView workbookViewId="0"/>
  </sheetViews>
  <sheetFormatPr baseColWidth="10" defaultColWidth="8.83203125" defaultRowHeight="13" x14ac:dyDescent="0.15"/>
  <cols>
    <col min="2" max="2" width="12.1640625" bestFit="1" customWidth="1"/>
    <col min="3" max="3" width="21.33203125" bestFit="1" customWidth="1"/>
    <col min="7" max="7" width="17.6640625" bestFit="1" customWidth="1"/>
    <col min="16" max="16" width="14.33203125" bestFit="1" customWidth="1"/>
    <col min="17" max="17" width="35.1640625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4" x14ac:dyDescent="0.15">
      <c r="A2" s="36" t="s">
        <v>34</v>
      </c>
      <c r="B2" s="36" t="s">
        <v>11</v>
      </c>
      <c r="C2" s="36" t="s">
        <v>12</v>
      </c>
      <c r="D2" s="36" t="s">
        <v>13</v>
      </c>
      <c r="E2" s="44"/>
      <c r="F2" s="36" t="s">
        <v>14</v>
      </c>
      <c r="G2" s="36" t="s">
        <v>25</v>
      </c>
      <c r="H2" s="36" t="s">
        <v>35</v>
      </c>
      <c r="I2" s="36">
        <v>47</v>
      </c>
      <c r="J2" s="36" t="s">
        <v>36</v>
      </c>
      <c r="K2" s="36">
        <v>95.56</v>
      </c>
      <c r="L2" s="34">
        <f t="shared" ref="L2:L27" si="0">K2/2</f>
        <v>47.78</v>
      </c>
      <c r="M2" s="41">
        <f t="shared" ref="M2:M27" si="1">I2+L2</f>
        <v>94.78</v>
      </c>
      <c r="N2" s="45"/>
      <c r="O2" s="41">
        <f t="shared" ref="O2:O24" si="2">M2+(N2)</f>
        <v>94.78</v>
      </c>
      <c r="P2" s="42" t="s">
        <v>387</v>
      </c>
      <c r="Q2" s="45"/>
    </row>
    <row r="3" spans="1:17" x14ac:dyDescent="0.15">
      <c r="A3" s="27" t="s">
        <v>72</v>
      </c>
      <c r="B3" s="27" t="s">
        <v>11</v>
      </c>
      <c r="C3" s="27" t="s">
        <v>12</v>
      </c>
      <c r="D3" s="27" t="s">
        <v>13</v>
      </c>
      <c r="E3" s="43"/>
      <c r="F3" s="27" t="s">
        <v>14</v>
      </c>
      <c r="G3" s="27" t="s">
        <v>25</v>
      </c>
      <c r="H3" s="27" t="s">
        <v>46</v>
      </c>
      <c r="I3" s="27">
        <v>48</v>
      </c>
      <c r="J3" s="27" t="s">
        <v>73</v>
      </c>
      <c r="K3" s="27">
        <v>88.8</v>
      </c>
      <c r="L3" s="27">
        <f t="shared" si="0"/>
        <v>44.4</v>
      </c>
      <c r="M3" s="43">
        <f t="shared" si="1"/>
        <v>92.4</v>
      </c>
      <c r="N3" s="43"/>
      <c r="O3" s="43">
        <f t="shared" si="2"/>
        <v>92.4</v>
      </c>
      <c r="P3" s="14" t="s">
        <v>388</v>
      </c>
      <c r="Q3" s="43"/>
    </row>
    <row r="4" spans="1:17" x14ac:dyDescent="0.15">
      <c r="A4" s="27" t="s">
        <v>91</v>
      </c>
      <c r="B4" s="27" t="s">
        <v>11</v>
      </c>
      <c r="C4" s="27" t="s">
        <v>12</v>
      </c>
      <c r="D4" s="27" t="s">
        <v>13</v>
      </c>
      <c r="E4" s="43"/>
      <c r="F4" s="27" t="s">
        <v>14</v>
      </c>
      <c r="G4" s="27" t="s">
        <v>25</v>
      </c>
      <c r="H4" s="27" t="s">
        <v>35</v>
      </c>
      <c r="I4" s="27">
        <v>47</v>
      </c>
      <c r="J4" s="27" t="s">
        <v>92</v>
      </c>
      <c r="K4" s="27">
        <v>88.1</v>
      </c>
      <c r="L4" s="27">
        <f t="shared" si="0"/>
        <v>44.05</v>
      </c>
      <c r="M4" s="43">
        <f t="shared" si="1"/>
        <v>91.05</v>
      </c>
      <c r="N4" s="43"/>
      <c r="O4" s="43">
        <f t="shared" si="2"/>
        <v>91.05</v>
      </c>
      <c r="P4" s="14" t="s">
        <v>388</v>
      </c>
      <c r="Q4" s="43"/>
    </row>
    <row r="5" spans="1:17" ht="14" x14ac:dyDescent="0.15">
      <c r="A5" s="34" t="s">
        <v>122</v>
      </c>
      <c r="B5" s="34" t="s">
        <v>11</v>
      </c>
      <c r="C5" s="34" t="s">
        <v>123</v>
      </c>
      <c r="D5" s="34" t="s">
        <v>13</v>
      </c>
      <c r="E5" s="41"/>
      <c r="F5" s="34" t="s">
        <v>14</v>
      </c>
      <c r="G5" s="34" t="s">
        <v>25</v>
      </c>
      <c r="H5" s="34" t="s">
        <v>41</v>
      </c>
      <c r="I5" s="34">
        <v>45</v>
      </c>
      <c r="J5" s="47" t="s">
        <v>114</v>
      </c>
      <c r="K5" s="34">
        <v>88.1</v>
      </c>
      <c r="L5" s="34">
        <f t="shared" si="0"/>
        <v>44.05</v>
      </c>
      <c r="M5" s="41">
        <f t="shared" si="1"/>
        <v>89.05</v>
      </c>
      <c r="N5" s="41"/>
      <c r="O5" s="41">
        <f t="shared" si="2"/>
        <v>89.05</v>
      </c>
      <c r="P5" s="42" t="s">
        <v>387</v>
      </c>
      <c r="Q5" s="41"/>
    </row>
    <row r="6" spans="1:17" ht="14" x14ac:dyDescent="0.15">
      <c r="A6" s="34" t="s">
        <v>128</v>
      </c>
      <c r="B6" s="34" t="s">
        <v>11</v>
      </c>
      <c r="C6" s="34" t="s">
        <v>76</v>
      </c>
      <c r="D6" s="34" t="s">
        <v>13</v>
      </c>
      <c r="E6" s="41"/>
      <c r="F6" s="34" t="s">
        <v>14</v>
      </c>
      <c r="G6" s="34" t="s">
        <v>25</v>
      </c>
      <c r="H6" s="34" t="s">
        <v>97</v>
      </c>
      <c r="I6" s="34">
        <v>41</v>
      </c>
      <c r="J6" s="34" t="s">
        <v>129</v>
      </c>
      <c r="K6" s="34">
        <v>94.63</v>
      </c>
      <c r="L6" s="34">
        <f t="shared" si="0"/>
        <v>47.314999999999998</v>
      </c>
      <c r="M6" s="41">
        <f t="shared" si="1"/>
        <v>88.314999999999998</v>
      </c>
      <c r="N6" s="41"/>
      <c r="O6" s="41">
        <f t="shared" si="2"/>
        <v>88.314999999999998</v>
      </c>
      <c r="P6" s="42" t="s">
        <v>387</v>
      </c>
      <c r="Q6" s="41"/>
    </row>
    <row r="7" spans="1:17" x14ac:dyDescent="0.15">
      <c r="A7" s="27" t="s">
        <v>112</v>
      </c>
      <c r="B7" s="27" t="s">
        <v>11</v>
      </c>
      <c r="C7" s="27" t="s">
        <v>76</v>
      </c>
      <c r="D7" s="27" t="s">
        <v>13</v>
      </c>
      <c r="E7" s="43"/>
      <c r="F7" s="27" t="s">
        <v>14</v>
      </c>
      <c r="G7" s="27" t="s">
        <v>25</v>
      </c>
      <c r="H7" s="27" t="s">
        <v>41</v>
      </c>
      <c r="I7" s="27">
        <v>45</v>
      </c>
      <c r="J7" s="27"/>
      <c r="K7" s="27">
        <v>85.89</v>
      </c>
      <c r="L7" s="27">
        <f t="shared" si="0"/>
        <v>42.945</v>
      </c>
      <c r="M7" s="43">
        <f t="shared" si="1"/>
        <v>87.944999999999993</v>
      </c>
      <c r="N7" s="43"/>
      <c r="O7" s="43">
        <f t="shared" si="2"/>
        <v>87.944999999999993</v>
      </c>
      <c r="P7" s="14" t="s">
        <v>388</v>
      </c>
      <c r="Q7" s="43"/>
    </row>
    <row r="8" spans="1:17" x14ac:dyDescent="0.15">
      <c r="A8" s="27" t="s">
        <v>137</v>
      </c>
      <c r="B8" s="27" t="s">
        <v>11</v>
      </c>
      <c r="C8" s="27" t="s">
        <v>123</v>
      </c>
      <c r="D8" s="27" t="s">
        <v>13</v>
      </c>
      <c r="E8" s="43"/>
      <c r="F8" s="27" t="s">
        <v>14</v>
      </c>
      <c r="G8" s="27" t="s">
        <v>25</v>
      </c>
      <c r="H8" s="27" t="s">
        <v>32</v>
      </c>
      <c r="I8" s="27">
        <v>46</v>
      </c>
      <c r="J8" s="27" t="s">
        <v>138</v>
      </c>
      <c r="K8" s="27">
        <v>83.66</v>
      </c>
      <c r="L8" s="27">
        <f t="shared" si="0"/>
        <v>41.83</v>
      </c>
      <c r="M8" s="43">
        <f t="shared" si="1"/>
        <v>87.83</v>
      </c>
      <c r="N8" s="43"/>
      <c r="O8" s="43">
        <f t="shared" si="2"/>
        <v>87.83</v>
      </c>
      <c r="P8" s="14" t="s">
        <v>388</v>
      </c>
      <c r="Q8" s="43"/>
    </row>
    <row r="9" spans="1:17" x14ac:dyDescent="0.15">
      <c r="A9" s="27" t="s">
        <v>142</v>
      </c>
      <c r="B9" s="27" t="s">
        <v>11</v>
      </c>
      <c r="C9" s="27" t="s">
        <v>143</v>
      </c>
      <c r="D9" s="27" t="s">
        <v>13</v>
      </c>
      <c r="E9" s="43"/>
      <c r="F9" s="27" t="s">
        <v>14</v>
      </c>
      <c r="G9" s="27" t="s">
        <v>25</v>
      </c>
      <c r="H9" s="27" t="s">
        <v>35</v>
      </c>
      <c r="I9" s="27">
        <v>47</v>
      </c>
      <c r="J9" s="27" t="s">
        <v>144</v>
      </c>
      <c r="K9" s="27">
        <v>80.86</v>
      </c>
      <c r="L9" s="27">
        <f t="shared" si="0"/>
        <v>40.43</v>
      </c>
      <c r="M9" s="43">
        <f t="shared" si="1"/>
        <v>87.43</v>
      </c>
      <c r="N9" s="43"/>
      <c r="O9" s="43">
        <f t="shared" si="2"/>
        <v>87.43</v>
      </c>
      <c r="P9" s="14" t="s">
        <v>388</v>
      </c>
      <c r="Q9" s="43"/>
    </row>
    <row r="10" spans="1:17" x14ac:dyDescent="0.15">
      <c r="A10" s="27" t="s">
        <v>163</v>
      </c>
      <c r="B10" s="27" t="s">
        <v>11</v>
      </c>
      <c r="C10" s="27" t="s">
        <v>123</v>
      </c>
      <c r="D10" s="27" t="s">
        <v>13</v>
      </c>
      <c r="E10" s="43"/>
      <c r="F10" s="27" t="s">
        <v>14</v>
      </c>
      <c r="G10" s="27" t="s">
        <v>25</v>
      </c>
      <c r="H10" s="27" t="s">
        <v>97</v>
      </c>
      <c r="I10" s="27">
        <v>41</v>
      </c>
      <c r="J10" s="27" t="s">
        <v>164</v>
      </c>
      <c r="K10" s="27">
        <v>88.56</v>
      </c>
      <c r="L10" s="27">
        <f t="shared" si="0"/>
        <v>44.28</v>
      </c>
      <c r="M10" s="43">
        <f t="shared" si="1"/>
        <v>85.28</v>
      </c>
      <c r="N10" s="43"/>
      <c r="O10" s="43">
        <f t="shared" si="2"/>
        <v>85.28</v>
      </c>
      <c r="P10" s="14" t="s">
        <v>388</v>
      </c>
      <c r="Q10" s="43"/>
    </row>
    <row r="11" spans="1:17" x14ac:dyDescent="0.15">
      <c r="A11" s="27">
        <v>19030411026</v>
      </c>
      <c r="B11" s="27" t="s">
        <v>11</v>
      </c>
      <c r="C11" s="27" t="s">
        <v>123</v>
      </c>
      <c r="D11" s="27" t="s">
        <v>13</v>
      </c>
      <c r="E11" s="43"/>
      <c r="F11" s="27" t="s">
        <v>14</v>
      </c>
      <c r="G11" s="27" t="s">
        <v>25</v>
      </c>
      <c r="H11" s="27" t="s">
        <v>97</v>
      </c>
      <c r="I11" s="27">
        <v>41</v>
      </c>
      <c r="J11" s="27" t="s">
        <v>176</v>
      </c>
      <c r="K11" s="27">
        <v>86.7</v>
      </c>
      <c r="L11" s="27">
        <f t="shared" si="0"/>
        <v>43.35</v>
      </c>
      <c r="M11" s="43">
        <f t="shared" si="1"/>
        <v>84.35</v>
      </c>
      <c r="N11" s="43"/>
      <c r="O11" s="43">
        <f t="shared" si="2"/>
        <v>84.35</v>
      </c>
      <c r="P11" s="14" t="s">
        <v>388</v>
      </c>
      <c r="Q11" s="43"/>
    </row>
    <row r="12" spans="1:17" x14ac:dyDescent="0.15">
      <c r="A12" s="27" t="s">
        <v>186</v>
      </c>
      <c r="B12" s="27" t="s">
        <v>11</v>
      </c>
      <c r="C12" s="27" t="s">
        <v>76</v>
      </c>
      <c r="D12" s="27" t="s">
        <v>13</v>
      </c>
      <c r="E12" s="43"/>
      <c r="F12" s="27" t="s">
        <v>14</v>
      </c>
      <c r="G12" s="27" t="s">
        <v>25</v>
      </c>
      <c r="H12" s="27" t="s">
        <v>105</v>
      </c>
      <c r="I12" s="27">
        <v>42</v>
      </c>
      <c r="J12" s="27" t="s">
        <v>138</v>
      </c>
      <c r="K12" s="27">
        <v>83.66</v>
      </c>
      <c r="L12" s="27">
        <f t="shared" si="0"/>
        <v>41.83</v>
      </c>
      <c r="M12" s="43">
        <f t="shared" si="1"/>
        <v>83.83</v>
      </c>
      <c r="N12" s="43"/>
      <c r="O12" s="43">
        <f t="shared" si="2"/>
        <v>83.83</v>
      </c>
      <c r="P12" s="14" t="s">
        <v>388</v>
      </c>
      <c r="Q12" s="43"/>
    </row>
    <row r="13" spans="1:17" x14ac:dyDescent="0.15">
      <c r="A13" s="27" t="s">
        <v>196</v>
      </c>
      <c r="B13" s="27" t="s">
        <v>11</v>
      </c>
      <c r="C13" s="27" t="s">
        <v>76</v>
      </c>
      <c r="D13" s="27" t="s">
        <v>13</v>
      </c>
      <c r="E13" s="43"/>
      <c r="F13" s="27" t="s">
        <v>14</v>
      </c>
      <c r="G13" s="27" t="s">
        <v>25</v>
      </c>
      <c r="H13" s="27" t="s">
        <v>85</v>
      </c>
      <c r="I13" s="27">
        <v>43</v>
      </c>
      <c r="J13" s="27" t="s">
        <v>131</v>
      </c>
      <c r="K13" s="27">
        <v>80.63</v>
      </c>
      <c r="L13" s="27">
        <f t="shared" si="0"/>
        <v>40.314999999999998</v>
      </c>
      <c r="M13" s="43">
        <f t="shared" si="1"/>
        <v>83.314999999999998</v>
      </c>
      <c r="N13" s="43"/>
      <c r="O13" s="43">
        <f t="shared" si="2"/>
        <v>83.314999999999998</v>
      </c>
      <c r="P13" s="14" t="s">
        <v>388</v>
      </c>
      <c r="Q13" s="43"/>
    </row>
    <row r="14" spans="1:17" x14ac:dyDescent="0.15">
      <c r="A14" s="27" t="s">
        <v>200</v>
      </c>
      <c r="B14" s="27" t="s">
        <v>11</v>
      </c>
      <c r="C14" s="27" t="s">
        <v>143</v>
      </c>
      <c r="D14" s="27" t="s">
        <v>13</v>
      </c>
      <c r="E14" s="43"/>
      <c r="F14" s="27" t="s">
        <v>14</v>
      </c>
      <c r="G14" s="27" t="s">
        <v>25</v>
      </c>
      <c r="H14" s="27" t="s">
        <v>85</v>
      </c>
      <c r="I14" s="27">
        <v>43</v>
      </c>
      <c r="J14" s="27" t="s">
        <v>183</v>
      </c>
      <c r="K14" s="27">
        <v>80.16</v>
      </c>
      <c r="L14" s="27">
        <f t="shared" si="0"/>
        <v>40.08</v>
      </c>
      <c r="M14" s="43">
        <f t="shared" si="1"/>
        <v>83.08</v>
      </c>
      <c r="N14" s="43"/>
      <c r="O14" s="43">
        <f t="shared" si="2"/>
        <v>83.08</v>
      </c>
      <c r="P14" s="14" t="s">
        <v>388</v>
      </c>
      <c r="Q14" s="43"/>
    </row>
    <row r="15" spans="1:17" x14ac:dyDescent="0.15">
      <c r="A15" s="27" t="s">
        <v>221</v>
      </c>
      <c r="B15" s="27" t="s">
        <v>11</v>
      </c>
      <c r="C15" s="27" t="s">
        <v>123</v>
      </c>
      <c r="D15" s="27" t="s">
        <v>13</v>
      </c>
      <c r="E15" s="43"/>
      <c r="F15" s="27" t="s">
        <v>14</v>
      </c>
      <c r="G15" s="27" t="s">
        <v>25</v>
      </c>
      <c r="H15" s="27" t="s">
        <v>135</v>
      </c>
      <c r="I15" s="27">
        <v>40</v>
      </c>
      <c r="J15" s="27" t="s">
        <v>77</v>
      </c>
      <c r="K15" s="27">
        <v>83.9</v>
      </c>
      <c r="L15" s="27">
        <f t="shared" si="0"/>
        <v>41.95</v>
      </c>
      <c r="M15" s="43">
        <f t="shared" si="1"/>
        <v>81.95</v>
      </c>
      <c r="N15" s="43"/>
      <c r="O15" s="43">
        <f t="shared" si="2"/>
        <v>81.95</v>
      </c>
      <c r="P15" s="14" t="s">
        <v>388</v>
      </c>
      <c r="Q15" s="43"/>
    </row>
    <row r="16" spans="1:17" x14ac:dyDescent="0.15">
      <c r="A16" s="27" t="s">
        <v>75</v>
      </c>
      <c r="B16" s="27" t="s">
        <v>11</v>
      </c>
      <c r="C16" s="27" t="s">
        <v>76</v>
      </c>
      <c r="D16" s="27" t="s">
        <v>13</v>
      </c>
      <c r="E16" s="43"/>
      <c r="F16" s="27" t="s">
        <v>14</v>
      </c>
      <c r="G16" s="27" t="s">
        <v>25</v>
      </c>
      <c r="H16" s="27" t="s">
        <v>17</v>
      </c>
      <c r="I16" s="27">
        <v>50</v>
      </c>
      <c r="J16" s="27" t="s">
        <v>77</v>
      </c>
      <c r="K16" s="27">
        <v>83.9</v>
      </c>
      <c r="L16" s="27">
        <f t="shared" si="0"/>
        <v>41.95</v>
      </c>
      <c r="M16" s="43">
        <f t="shared" si="1"/>
        <v>91.95</v>
      </c>
      <c r="N16" s="43">
        <v>-10</v>
      </c>
      <c r="O16" s="43">
        <f t="shared" si="2"/>
        <v>81.95</v>
      </c>
      <c r="P16" s="14" t="s">
        <v>388</v>
      </c>
      <c r="Q16" s="43"/>
    </row>
    <row r="17" spans="1:17" s="1" customFormat="1" x14ac:dyDescent="0.15">
      <c r="A17" s="27" t="s">
        <v>225</v>
      </c>
      <c r="B17" s="27" t="s">
        <v>11</v>
      </c>
      <c r="C17" s="27" t="s">
        <v>123</v>
      </c>
      <c r="D17" s="27" t="s">
        <v>13</v>
      </c>
      <c r="E17" s="43"/>
      <c r="F17" s="27" t="s">
        <v>14</v>
      </c>
      <c r="G17" s="27" t="s">
        <v>25</v>
      </c>
      <c r="H17" s="27" t="s">
        <v>135</v>
      </c>
      <c r="I17" s="27">
        <v>40</v>
      </c>
      <c r="J17" s="27" t="s">
        <v>226</v>
      </c>
      <c r="K17" s="27">
        <v>81.8</v>
      </c>
      <c r="L17" s="27">
        <f t="shared" si="0"/>
        <v>40.9</v>
      </c>
      <c r="M17" s="43">
        <f t="shared" si="1"/>
        <v>80.900000000000006</v>
      </c>
      <c r="N17" s="43"/>
      <c r="O17" s="43">
        <f t="shared" si="2"/>
        <v>80.900000000000006</v>
      </c>
      <c r="P17" s="14" t="s">
        <v>388</v>
      </c>
      <c r="Q17" s="43"/>
    </row>
    <row r="18" spans="1:17" x14ac:dyDescent="0.15">
      <c r="A18" s="27" t="s">
        <v>229</v>
      </c>
      <c r="B18" s="27" t="s">
        <v>11</v>
      </c>
      <c r="C18" s="27" t="s">
        <v>76</v>
      </c>
      <c r="D18" s="27" t="s">
        <v>13</v>
      </c>
      <c r="E18" s="43"/>
      <c r="F18" s="27" t="s">
        <v>14</v>
      </c>
      <c r="G18" s="27" t="s">
        <v>25</v>
      </c>
      <c r="H18" s="27" t="s">
        <v>85</v>
      </c>
      <c r="I18" s="27">
        <v>43</v>
      </c>
      <c r="J18" s="27" t="s">
        <v>230</v>
      </c>
      <c r="K18" s="27">
        <v>75.03</v>
      </c>
      <c r="L18" s="27">
        <f t="shared" si="0"/>
        <v>37.515000000000001</v>
      </c>
      <c r="M18" s="43">
        <f t="shared" si="1"/>
        <v>80.515000000000001</v>
      </c>
      <c r="N18" s="43"/>
      <c r="O18" s="43">
        <f t="shared" si="2"/>
        <v>80.515000000000001</v>
      </c>
      <c r="P18" s="14" t="s">
        <v>388</v>
      </c>
      <c r="Q18" s="43"/>
    </row>
    <row r="19" spans="1:17" x14ac:dyDescent="0.15">
      <c r="A19" s="27" t="s">
        <v>272</v>
      </c>
      <c r="B19" s="27" t="s">
        <v>11</v>
      </c>
      <c r="C19" s="27" t="s">
        <v>123</v>
      </c>
      <c r="D19" s="27" t="s">
        <v>13</v>
      </c>
      <c r="E19" s="43"/>
      <c r="F19" s="27" t="s">
        <v>14</v>
      </c>
      <c r="G19" s="27" t="s">
        <v>25</v>
      </c>
      <c r="H19" s="27" t="s">
        <v>198</v>
      </c>
      <c r="I19" s="27">
        <v>38</v>
      </c>
      <c r="J19" s="27" t="s">
        <v>166</v>
      </c>
      <c r="K19" s="27">
        <v>78.53</v>
      </c>
      <c r="L19" s="27">
        <f t="shared" si="0"/>
        <v>39.265000000000001</v>
      </c>
      <c r="M19" s="43">
        <f t="shared" si="1"/>
        <v>77.265000000000001</v>
      </c>
      <c r="N19" s="43"/>
      <c r="O19" s="43">
        <f t="shared" si="2"/>
        <v>77.265000000000001</v>
      </c>
      <c r="P19" s="14" t="s">
        <v>388</v>
      </c>
      <c r="Q19" s="43"/>
    </row>
    <row r="20" spans="1:17" x14ac:dyDescent="0.15">
      <c r="A20" s="27" t="s">
        <v>279</v>
      </c>
      <c r="B20" s="27" t="s">
        <v>11</v>
      </c>
      <c r="C20" s="27" t="s">
        <v>143</v>
      </c>
      <c r="D20" s="27" t="s">
        <v>13</v>
      </c>
      <c r="E20" s="43"/>
      <c r="F20" s="27" t="s">
        <v>14</v>
      </c>
      <c r="G20" s="27" t="s">
        <v>25</v>
      </c>
      <c r="H20" s="27" t="s">
        <v>158</v>
      </c>
      <c r="I20" s="27">
        <v>39</v>
      </c>
      <c r="J20" s="27" t="s">
        <v>280</v>
      </c>
      <c r="K20" s="27">
        <v>75.959999999999994</v>
      </c>
      <c r="L20" s="27">
        <f t="shared" si="0"/>
        <v>37.979999999999997</v>
      </c>
      <c r="M20" s="43">
        <f t="shared" si="1"/>
        <v>76.97999999999999</v>
      </c>
      <c r="N20" s="43"/>
      <c r="O20" s="43">
        <f t="shared" si="2"/>
        <v>76.97999999999999</v>
      </c>
      <c r="P20" s="14" t="s">
        <v>388</v>
      </c>
      <c r="Q20" s="43"/>
    </row>
    <row r="21" spans="1:17" x14ac:dyDescent="0.15">
      <c r="A21" s="27" t="s">
        <v>285</v>
      </c>
      <c r="B21" s="27" t="s">
        <v>11</v>
      </c>
      <c r="C21" s="27" t="s">
        <v>143</v>
      </c>
      <c r="D21" s="27" t="s">
        <v>13</v>
      </c>
      <c r="E21" s="43"/>
      <c r="F21" s="27" t="s">
        <v>14</v>
      </c>
      <c r="G21" s="27" t="s">
        <v>25</v>
      </c>
      <c r="H21" s="27" t="s">
        <v>204</v>
      </c>
      <c r="I21" s="27">
        <v>35</v>
      </c>
      <c r="J21" s="27" t="s">
        <v>160</v>
      </c>
      <c r="K21" s="27">
        <v>83.43</v>
      </c>
      <c r="L21" s="27">
        <f t="shared" si="0"/>
        <v>41.715000000000003</v>
      </c>
      <c r="M21" s="43">
        <f t="shared" si="1"/>
        <v>76.715000000000003</v>
      </c>
      <c r="N21" s="43"/>
      <c r="O21" s="43">
        <f t="shared" si="2"/>
        <v>76.715000000000003</v>
      </c>
      <c r="P21" s="14" t="s">
        <v>388</v>
      </c>
      <c r="Q21" s="43"/>
    </row>
    <row r="22" spans="1:17" x14ac:dyDescent="0.15">
      <c r="A22" s="27" t="s">
        <v>315</v>
      </c>
      <c r="B22" s="27" t="s">
        <v>11</v>
      </c>
      <c r="C22" s="27" t="s">
        <v>12</v>
      </c>
      <c r="D22" s="27" t="s">
        <v>13</v>
      </c>
      <c r="E22" s="43"/>
      <c r="F22" s="27" t="s">
        <v>14</v>
      </c>
      <c r="G22" s="27" t="s">
        <v>25</v>
      </c>
      <c r="H22" s="27" t="s">
        <v>266</v>
      </c>
      <c r="I22" s="27">
        <v>34</v>
      </c>
      <c r="J22" s="27" t="s">
        <v>249</v>
      </c>
      <c r="K22" s="27">
        <v>78.760000000000005</v>
      </c>
      <c r="L22" s="27">
        <f t="shared" si="0"/>
        <v>39.380000000000003</v>
      </c>
      <c r="M22" s="43">
        <f t="shared" si="1"/>
        <v>73.38</v>
      </c>
      <c r="N22" s="43"/>
      <c r="O22" s="43">
        <f t="shared" si="2"/>
        <v>73.38</v>
      </c>
      <c r="P22" s="14" t="s">
        <v>388</v>
      </c>
      <c r="Q22" s="43"/>
    </row>
    <row r="23" spans="1:17" ht="13" customHeight="1" x14ac:dyDescent="0.15">
      <c r="A23" s="27" t="s">
        <v>354</v>
      </c>
      <c r="B23" s="27" t="s">
        <v>11</v>
      </c>
      <c r="C23" s="27" t="s">
        <v>143</v>
      </c>
      <c r="D23" s="27" t="s">
        <v>13</v>
      </c>
      <c r="E23" s="43"/>
      <c r="F23" s="27" t="s">
        <v>18</v>
      </c>
      <c r="G23" s="27" t="s">
        <v>25</v>
      </c>
      <c r="H23" s="27" t="s">
        <v>320</v>
      </c>
      <c r="I23" s="27">
        <v>33</v>
      </c>
      <c r="J23" s="27" t="s">
        <v>144</v>
      </c>
      <c r="K23" s="27">
        <v>80.86</v>
      </c>
      <c r="L23" s="27">
        <f t="shared" si="0"/>
        <v>40.43</v>
      </c>
      <c r="M23" s="43">
        <f t="shared" si="1"/>
        <v>73.430000000000007</v>
      </c>
      <c r="N23" s="43">
        <v>-10</v>
      </c>
      <c r="O23" s="43">
        <f t="shared" si="2"/>
        <v>63.430000000000007</v>
      </c>
      <c r="P23" s="14" t="s">
        <v>388</v>
      </c>
      <c r="Q23" s="48" t="s">
        <v>381</v>
      </c>
    </row>
    <row r="24" spans="1:17" ht="12" customHeight="1" x14ac:dyDescent="0.15">
      <c r="A24" s="27" t="s">
        <v>359</v>
      </c>
      <c r="B24" s="27" t="s">
        <v>11</v>
      </c>
      <c r="C24" s="27" t="s">
        <v>12</v>
      </c>
      <c r="D24" s="27" t="s">
        <v>13</v>
      </c>
      <c r="E24" s="43"/>
      <c r="F24" s="27" t="s">
        <v>18</v>
      </c>
      <c r="G24" s="27" t="s">
        <v>25</v>
      </c>
      <c r="H24" s="27" t="s">
        <v>317</v>
      </c>
      <c r="I24" s="27">
        <v>30</v>
      </c>
      <c r="J24" s="27" t="s">
        <v>140</v>
      </c>
      <c r="K24" s="27">
        <v>83.2</v>
      </c>
      <c r="L24" s="27">
        <f t="shared" si="0"/>
        <v>41.6</v>
      </c>
      <c r="M24" s="43">
        <f t="shared" si="1"/>
        <v>71.599999999999994</v>
      </c>
      <c r="N24" s="43">
        <v>-10</v>
      </c>
      <c r="O24" s="43">
        <f t="shared" si="2"/>
        <v>61.599999999999994</v>
      </c>
      <c r="P24" s="14" t="s">
        <v>388</v>
      </c>
      <c r="Q24" s="48" t="s">
        <v>381</v>
      </c>
    </row>
    <row r="25" spans="1:17" x14ac:dyDescent="0.15">
      <c r="A25" s="2" t="s">
        <v>360</v>
      </c>
      <c r="B25" s="2" t="s">
        <v>11</v>
      </c>
      <c r="C25" s="2" t="s">
        <v>12</v>
      </c>
      <c r="D25" s="2" t="s">
        <v>13</v>
      </c>
      <c r="E25" s="9"/>
      <c r="F25" s="2" t="s">
        <v>14</v>
      </c>
      <c r="G25" s="2" t="s">
        <v>25</v>
      </c>
      <c r="H25" s="2" t="s">
        <v>33</v>
      </c>
      <c r="I25" s="2">
        <v>23</v>
      </c>
      <c r="J25" s="2" t="s">
        <v>361</v>
      </c>
      <c r="K25" s="2">
        <v>65.7</v>
      </c>
      <c r="L25" s="2">
        <f t="shared" si="0"/>
        <v>32.85</v>
      </c>
      <c r="M25" s="9">
        <f t="shared" si="1"/>
        <v>55.85</v>
      </c>
      <c r="N25" s="9"/>
      <c r="O25" s="9">
        <v>0</v>
      </c>
      <c r="P25" s="9" t="s">
        <v>378</v>
      </c>
      <c r="Q25" s="9" t="s">
        <v>386</v>
      </c>
    </row>
    <row r="26" spans="1:17" x14ac:dyDescent="0.15">
      <c r="A26" s="2" t="s">
        <v>362</v>
      </c>
      <c r="B26" s="2" t="s">
        <v>11</v>
      </c>
      <c r="C26" s="2" t="s">
        <v>123</v>
      </c>
      <c r="D26" s="2" t="s">
        <v>13</v>
      </c>
      <c r="E26" s="9"/>
      <c r="F26" s="2" t="s">
        <v>14</v>
      </c>
      <c r="G26" s="2" t="s">
        <v>25</v>
      </c>
      <c r="H26" s="2" t="s">
        <v>363</v>
      </c>
      <c r="I26" s="2">
        <v>0</v>
      </c>
      <c r="J26" s="2" t="s">
        <v>310</v>
      </c>
      <c r="K26" s="2">
        <v>60.56</v>
      </c>
      <c r="L26" s="2">
        <f t="shared" si="0"/>
        <v>30.28</v>
      </c>
      <c r="M26" s="9">
        <f t="shared" si="1"/>
        <v>30.28</v>
      </c>
      <c r="N26" s="9"/>
      <c r="O26" s="9">
        <v>0</v>
      </c>
      <c r="P26" s="9" t="s">
        <v>378</v>
      </c>
      <c r="Q26" s="9" t="s">
        <v>386</v>
      </c>
    </row>
    <row r="27" spans="1:17" x14ac:dyDescent="0.15">
      <c r="A27" s="2" t="s">
        <v>367</v>
      </c>
      <c r="B27" s="2" t="s">
        <v>11</v>
      </c>
      <c r="C27" s="2" t="s">
        <v>143</v>
      </c>
      <c r="D27" s="2" t="s">
        <v>13</v>
      </c>
      <c r="E27" s="9"/>
      <c r="F27" s="2" t="s">
        <v>14</v>
      </c>
      <c r="G27" s="2" t="s">
        <v>25</v>
      </c>
      <c r="H27" s="2" t="s">
        <v>363</v>
      </c>
      <c r="I27" s="2">
        <v>0</v>
      </c>
      <c r="J27" s="2" t="s">
        <v>368</v>
      </c>
      <c r="K27" s="2">
        <v>82.26</v>
      </c>
      <c r="L27" s="2">
        <f t="shared" si="0"/>
        <v>41.13</v>
      </c>
      <c r="M27" s="9">
        <f t="shared" si="1"/>
        <v>41.13</v>
      </c>
      <c r="N27" s="9"/>
      <c r="O27" s="9">
        <v>0</v>
      </c>
      <c r="P27" s="9" t="s">
        <v>378</v>
      </c>
      <c r="Q27" s="9" t="s">
        <v>386</v>
      </c>
    </row>
  </sheetData>
  <sortState xmlns:xlrd2="http://schemas.microsoft.com/office/spreadsheetml/2017/richdata2" ref="A2:Q28">
    <sortCondition descending="1" ref="O1:O2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"/>
  <sheetViews>
    <sheetView workbookViewId="0"/>
  </sheetViews>
  <sheetFormatPr baseColWidth="10" defaultColWidth="8.83203125" defaultRowHeight="13" x14ac:dyDescent="0.15"/>
  <cols>
    <col min="2" max="2" width="22.83203125" bestFit="1" customWidth="1"/>
    <col min="7" max="7" width="17.6640625" bestFit="1" customWidth="1"/>
    <col min="17" max="17" width="11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28" x14ac:dyDescent="0.15">
      <c r="A2" s="34" t="s">
        <v>104</v>
      </c>
      <c r="B2" s="34" t="s">
        <v>94</v>
      </c>
      <c r="C2" s="34" t="s">
        <v>95</v>
      </c>
      <c r="D2" s="34" t="s">
        <v>13</v>
      </c>
      <c r="E2" s="41"/>
      <c r="F2" s="34" t="s">
        <v>14</v>
      </c>
      <c r="G2" s="34" t="s">
        <v>25</v>
      </c>
      <c r="H2" s="34" t="s">
        <v>105</v>
      </c>
      <c r="I2" s="34">
        <v>42</v>
      </c>
      <c r="J2" s="34" t="s">
        <v>106</v>
      </c>
      <c r="K2" s="34">
        <v>95.79</v>
      </c>
      <c r="L2" s="34">
        <f>K2/2</f>
        <v>47.895000000000003</v>
      </c>
      <c r="M2" s="41">
        <f>I2+L2</f>
        <v>89.89500000000001</v>
      </c>
      <c r="N2" s="41"/>
      <c r="O2" s="41">
        <f>M2+(N2)</f>
        <v>89.89500000000001</v>
      </c>
      <c r="P2" s="42" t="s">
        <v>387</v>
      </c>
      <c r="Q2" s="41"/>
    </row>
    <row r="3" spans="1:17" ht="28" x14ac:dyDescent="0.15">
      <c r="A3" s="34" t="s">
        <v>188</v>
      </c>
      <c r="B3" s="34" t="s">
        <v>94</v>
      </c>
      <c r="C3" s="34" t="s">
        <v>95</v>
      </c>
      <c r="D3" s="34" t="s">
        <v>13</v>
      </c>
      <c r="E3" s="41"/>
      <c r="F3" s="34" t="s">
        <v>14</v>
      </c>
      <c r="G3" s="34" t="s">
        <v>25</v>
      </c>
      <c r="H3" s="34" t="s">
        <v>32</v>
      </c>
      <c r="I3" s="34">
        <v>46</v>
      </c>
      <c r="J3" s="34" t="s">
        <v>189</v>
      </c>
      <c r="K3" s="34">
        <v>75.260000000000005</v>
      </c>
      <c r="L3" s="34">
        <f>K3/2</f>
        <v>37.630000000000003</v>
      </c>
      <c r="M3" s="41">
        <f>I3+L3</f>
        <v>83.63</v>
      </c>
      <c r="N3" s="41"/>
      <c r="O3" s="41">
        <f>M3+(N3)</f>
        <v>83.63</v>
      </c>
      <c r="P3" s="42" t="s">
        <v>387</v>
      </c>
      <c r="Q3" s="4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7"/>
  <sheetViews>
    <sheetView workbookViewId="0"/>
  </sheetViews>
  <sheetFormatPr baseColWidth="10" defaultColWidth="8.83203125" defaultRowHeight="13" x14ac:dyDescent="0.15"/>
  <cols>
    <col min="2" max="2" width="24.33203125" bestFit="1" customWidth="1"/>
    <col min="3" max="3" width="21.5" bestFit="1" customWidth="1"/>
    <col min="7" max="7" width="17.6640625" bestFit="1" customWidth="1"/>
    <col min="16" max="16" width="14.33203125" bestFit="1" customWidth="1"/>
    <col min="17" max="17" width="33.33203125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4" x14ac:dyDescent="0.15">
      <c r="A2" s="36" t="s">
        <v>43</v>
      </c>
      <c r="B2" s="36" t="s">
        <v>19</v>
      </c>
      <c r="C2" s="36" t="s">
        <v>44</v>
      </c>
      <c r="D2" s="36" t="s">
        <v>13</v>
      </c>
      <c r="E2" s="44"/>
      <c r="F2" s="36" t="s">
        <v>14</v>
      </c>
      <c r="G2" s="36" t="s">
        <v>25</v>
      </c>
      <c r="H2" s="36" t="s">
        <v>32</v>
      </c>
      <c r="I2" s="36">
        <v>46</v>
      </c>
      <c r="J2" s="36"/>
      <c r="K2" s="36">
        <v>95.99</v>
      </c>
      <c r="L2" s="34">
        <f t="shared" ref="L2:L47" si="0">K2/2</f>
        <v>47.994999999999997</v>
      </c>
      <c r="M2" s="41">
        <f t="shared" ref="M2:M47" si="1">I2+L2</f>
        <v>93.995000000000005</v>
      </c>
      <c r="N2" s="45"/>
      <c r="O2" s="41">
        <f t="shared" ref="O2:O43" si="2">M2+(N2)</f>
        <v>93.995000000000005</v>
      </c>
      <c r="P2" s="42" t="s">
        <v>387</v>
      </c>
      <c r="Q2" s="45"/>
    </row>
    <row r="3" spans="1:17" ht="14" x14ac:dyDescent="0.15">
      <c r="A3" s="34" t="s">
        <v>57</v>
      </c>
      <c r="B3" s="34" t="s">
        <v>19</v>
      </c>
      <c r="C3" s="34" t="s">
        <v>58</v>
      </c>
      <c r="D3" s="34" t="s">
        <v>13</v>
      </c>
      <c r="E3" s="41"/>
      <c r="F3" s="34" t="s">
        <v>14</v>
      </c>
      <c r="G3" s="34" t="s">
        <v>25</v>
      </c>
      <c r="H3" s="34" t="s">
        <v>22</v>
      </c>
      <c r="I3" s="34">
        <v>46.5</v>
      </c>
      <c r="J3" s="34" t="s">
        <v>21</v>
      </c>
      <c r="K3" s="34">
        <v>93</v>
      </c>
      <c r="L3" s="34">
        <f t="shared" si="0"/>
        <v>46.5</v>
      </c>
      <c r="M3" s="41">
        <f t="shared" si="1"/>
        <v>93</v>
      </c>
      <c r="N3" s="41"/>
      <c r="O3" s="41">
        <f t="shared" si="2"/>
        <v>93</v>
      </c>
      <c r="P3" s="42" t="s">
        <v>387</v>
      </c>
      <c r="Q3" s="41"/>
    </row>
    <row r="4" spans="1:17" x14ac:dyDescent="0.15">
      <c r="A4" s="27" t="s">
        <v>68</v>
      </c>
      <c r="B4" s="27" t="s">
        <v>19</v>
      </c>
      <c r="C4" s="27" t="s">
        <v>44</v>
      </c>
      <c r="D4" s="27" t="s">
        <v>13</v>
      </c>
      <c r="E4" s="43"/>
      <c r="F4" s="27" t="s">
        <v>14</v>
      </c>
      <c r="G4" s="27" t="s">
        <v>25</v>
      </c>
      <c r="H4" s="27" t="s">
        <v>46</v>
      </c>
      <c r="I4" s="27">
        <v>48</v>
      </c>
      <c r="J4" s="27"/>
      <c r="K4" s="27">
        <v>88.97</v>
      </c>
      <c r="L4" s="27">
        <f t="shared" si="0"/>
        <v>44.484999999999999</v>
      </c>
      <c r="M4" s="43">
        <f t="shared" si="1"/>
        <v>92.484999999999999</v>
      </c>
      <c r="N4" s="43"/>
      <c r="O4" s="43">
        <f t="shared" si="2"/>
        <v>92.484999999999999</v>
      </c>
      <c r="P4" s="14" t="s">
        <v>388</v>
      </c>
      <c r="Q4" s="43"/>
    </row>
    <row r="5" spans="1:17" ht="14" x14ac:dyDescent="0.15">
      <c r="A5" s="34" t="s">
        <v>88</v>
      </c>
      <c r="B5" s="34" t="s">
        <v>19</v>
      </c>
      <c r="C5" s="34" t="s">
        <v>89</v>
      </c>
      <c r="D5" s="34" t="s">
        <v>13</v>
      </c>
      <c r="E5" s="41"/>
      <c r="F5" s="34" t="s">
        <v>14</v>
      </c>
      <c r="G5" s="34" t="s">
        <v>25</v>
      </c>
      <c r="H5" s="34" t="s">
        <v>32</v>
      </c>
      <c r="I5" s="34">
        <v>46</v>
      </c>
      <c r="J5" s="34" t="s">
        <v>90</v>
      </c>
      <c r="K5" s="34">
        <v>90.9</v>
      </c>
      <c r="L5" s="34">
        <f t="shared" si="0"/>
        <v>45.45</v>
      </c>
      <c r="M5" s="41">
        <f t="shared" si="1"/>
        <v>91.45</v>
      </c>
      <c r="N5" s="41"/>
      <c r="O5" s="41">
        <f t="shared" si="2"/>
        <v>91.45</v>
      </c>
      <c r="P5" s="42" t="s">
        <v>387</v>
      </c>
      <c r="Q5" s="41"/>
    </row>
    <row r="6" spans="1:17" x14ac:dyDescent="0.15">
      <c r="A6" s="32" t="s">
        <v>50</v>
      </c>
      <c r="B6" s="27" t="s">
        <v>19</v>
      </c>
      <c r="C6" s="27" t="s">
        <v>31</v>
      </c>
      <c r="D6" s="27" t="s">
        <v>13</v>
      </c>
      <c r="E6" s="43"/>
      <c r="F6" s="27" t="s">
        <v>14</v>
      </c>
      <c r="G6" s="27" t="s">
        <v>25</v>
      </c>
      <c r="H6" s="27" t="s">
        <v>49</v>
      </c>
      <c r="I6" s="27">
        <v>44</v>
      </c>
      <c r="J6" s="27" t="s">
        <v>16</v>
      </c>
      <c r="K6" s="27">
        <v>94.85</v>
      </c>
      <c r="L6" s="27">
        <f t="shared" si="0"/>
        <v>47.424999999999997</v>
      </c>
      <c r="M6" s="43">
        <f t="shared" si="1"/>
        <v>91.424999999999997</v>
      </c>
      <c r="N6" s="43"/>
      <c r="O6" s="43">
        <f t="shared" si="2"/>
        <v>91.424999999999997</v>
      </c>
      <c r="P6" s="14" t="s">
        <v>388</v>
      </c>
      <c r="Q6" s="43"/>
    </row>
    <row r="7" spans="1:17" x14ac:dyDescent="0.15">
      <c r="A7" s="32" t="s">
        <v>30</v>
      </c>
      <c r="B7" s="27" t="s">
        <v>19</v>
      </c>
      <c r="C7" s="27" t="s">
        <v>31</v>
      </c>
      <c r="D7" s="27" t="s">
        <v>13</v>
      </c>
      <c r="E7" s="43"/>
      <c r="F7" s="27" t="s">
        <v>14</v>
      </c>
      <c r="G7" s="27" t="s">
        <v>25</v>
      </c>
      <c r="H7" s="27" t="s">
        <v>32</v>
      </c>
      <c r="I7" s="27">
        <v>46</v>
      </c>
      <c r="J7" s="27" t="s">
        <v>16</v>
      </c>
      <c r="K7" s="27">
        <v>89.96</v>
      </c>
      <c r="L7" s="27">
        <f t="shared" si="0"/>
        <v>44.98</v>
      </c>
      <c r="M7" s="43">
        <f t="shared" si="1"/>
        <v>90.97999999999999</v>
      </c>
      <c r="N7" s="43"/>
      <c r="O7" s="43">
        <f t="shared" si="2"/>
        <v>90.97999999999999</v>
      </c>
      <c r="P7" s="14" t="s">
        <v>388</v>
      </c>
      <c r="Q7" s="43"/>
    </row>
    <row r="8" spans="1:17" x14ac:dyDescent="0.15">
      <c r="A8" s="27" t="s">
        <v>98</v>
      </c>
      <c r="B8" s="27" t="s">
        <v>19</v>
      </c>
      <c r="C8" s="27" t="s">
        <v>58</v>
      </c>
      <c r="D8" s="27" t="s">
        <v>13</v>
      </c>
      <c r="E8" s="43"/>
      <c r="F8" s="27" t="s">
        <v>14</v>
      </c>
      <c r="G8" s="27" t="s">
        <v>25</v>
      </c>
      <c r="H8" s="27" t="s">
        <v>32</v>
      </c>
      <c r="I8" s="27">
        <v>46</v>
      </c>
      <c r="J8" s="27" t="s">
        <v>99</v>
      </c>
      <c r="K8" s="27">
        <v>89.73</v>
      </c>
      <c r="L8" s="27">
        <f t="shared" si="0"/>
        <v>44.865000000000002</v>
      </c>
      <c r="M8" s="43">
        <f t="shared" si="1"/>
        <v>90.865000000000009</v>
      </c>
      <c r="N8" s="43"/>
      <c r="O8" s="43">
        <f t="shared" si="2"/>
        <v>90.865000000000009</v>
      </c>
      <c r="P8" s="14" t="s">
        <v>388</v>
      </c>
      <c r="Q8" s="43"/>
    </row>
    <row r="9" spans="1:17" x14ac:dyDescent="0.15">
      <c r="A9" s="32" t="s">
        <v>48</v>
      </c>
      <c r="B9" s="27" t="s">
        <v>19</v>
      </c>
      <c r="C9" s="27" t="s">
        <v>20</v>
      </c>
      <c r="D9" s="27" t="s">
        <v>13</v>
      </c>
      <c r="E9" s="43"/>
      <c r="F9" s="27" t="s">
        <v>14</v>
      </c>
      <c r="G9" s="27" t="s">
        <v>25</v>
      </c>
      <c r="H9" s="27" t="s">
        <v>49</v>
      </c>
      <c r="I9" s="27">
        <v>44</v>
      </c>
      <c r="J9" s="27" t="s">
        <v>16</v>
      </c>
      <c r="K9" s="27">
        <v>92.1</v>
      </c>
      <c r="L9" s="27">
        <f t="shared" si="0"/>
        <v>46.05</v>
      </c>
      <c r="M9" s="43">
        <f t="shared" si="1"/>
        <v>90.05</v>
      </c>
      <c r="N9" s="43"/>
      <c r="O9" s="43">
        <f t="shared" si="2"/>
        <v>90.05</v>
      </c>
      <c r="P9" s="14" t="s">
        <v>388</v>
      </c>
      <c r="Q9" s="43"/>
    </row>
    <row r="10" spans="1:17" x14ac:dyDescent="0.15">
      <c r="A10" s="27" t="s">
        <v>115</v>
      </c>
      <c r="B10" s="27" t="s">
        <v>19</v>
      </c>
      <c r="C10" s="27" t="s">
        <v>58</v>
      </c>
      <c r="D10" s="27" t="s">
        <v>13</v>
      </c>
      <c r="E10" s="43"/>
      <c r="F10" s="27" t="s">
        <v>14</v>
      </c>
      <c r="G10" s="27" t="s">
        <v>25</v>
      </c>
      <c r="H10" s="27" t="s">
        <v>35</v>
      </c>
      <c r="I10" s="27">
        <v>47</v>
      </c>
      <c r="J10" s="27" t="s">
        <v>116</v>
      </c>
      <c r="K10" s="27">
        <v>84.83</v>
      </c>
      <c r="L10" s="27">
        <f t="shared" si="0"/>
        <v>42.414999999999999</v>
      </c>
      <c r="M10" s="43">
        <f t="shared" si="1"/>
        <v>89.414999999999992</v>
      </c>
      <c r="N10" s="43"/>
      <c r="O10" s="43">
        <f t="shared" si="2"/>
        <v>89.414999999999992</v>
      </c>
      <c r="P10" s="14" t="s">
        <v>388</v>
      </c>
      <c r="Q10" s="43"/>
    </row>
    <row r="11" spans="1:17" x14ac:dyDescent="0.15">
      <c r="A11" s="27" t="s">
        <v>111</v>
      </c>
      <c r="B11" s="27" t="s">
        <v>19</v>
      </c>
      <c r="C11" s="27" t="s">
        <v>31</v>
      </c>
      <c r="D11" s="27" t="s">
        <v>13</v>
      </c>
      <c r="E11" s="43"/>
      <c r="F11" s="27" t="s">
        <v>14</v>
      </c>
      <c r="G11" s="27" t="s">
        <v>25</v>
      </c>
      <c r="H11" s="27" t="s">
        <v>49</v>
      </c>
      <c r="I11" s="27">
        <v>44</v>
      </c>
      <c r="J11" s="27"/>
      <c r="K11" s="27">
        <v>88.92</v>
      </c>
      <c r="L11" s="27">
        <f t="shared" si="0"/>
        <v>44.46</v>
      </c>
      <c r="M11" s="43">
        <f t="shared" si="1"/>
        <v>88.460000000000008</v>
      </c>
      <c r="N11" s="43"/>
      <c r="O11" s="43">
        <f t="shared" si="2"/>
        <v>88.460000000000008</v>
      </c>
      <c r="P11" s="14" t="s">
        <v>388</v>
      </c>
      <c r="Q11" s="43"/>
    </row>
    <row r="12" spans="1:17" x14ac:dyDescent="0.15">
      <c r="A12" s="32" t="s">
        <v>23</v>
      </c>
      <c r="B12" s="27" t="s">
        <v>19</v>
      </c>
      <c r="C12" s="27" t="s">
        <v>24</v>
      </c>
      <c r="D12" s="27" t="s">
        <v>13</v>
      </c>
      <c r="E12" s="43"/>
      <c r="F12" s="27" t="s">
        <v>14</v>
      </c>
      <c r="G12" s="27" t="s">
        <v>25</v>
      </c>
      <c r="H12" s="27" t="s">
        <v>17</v>
      </c>
      <c r="I12" s="27">
        <v>50</v>
      </c>
      <c r="J12" s="27" t="s">
        <v>16</v>
      </c>
      <c r="K12" s="27">
        <v>76.64</v>
      </c>
      <c r="L12" s="27">
        <f t="shared" si="0"/>
        <v>38.32</v>
      </c>
      <c r="M12" s="43">
        <f t="shared" si="1"/>
        <v>88.32</v>
      </c>
      <c r="N12" s="43"/>
      <c r="O12" s="43">
        <f t="shared" si="2"/>
        <v>88.32</v>
      </c>
      <c r="P12" s="14" t="s">
        <v>388</v>
      </c>
      <c r="Q12" s="43"/>
    </row>
    <row r="13" spans="1:17" x14ac:dyDescent="0.15">
      <c r="A13" s="27" t="s">
        <v>130</v>
      </c>
      <c r="B13" s="27" t="s">
        <v>19</v>
      </c>
      <c r="C13" s="27" t="s">
        <v>58</v>
      </c>
      <c r="D13" s="27" t="s">
        <v>13</v>
      </c>
      <c r="E13" s="43"/>
      <c r="F13" s="27" t="s">
        <v>14</v>
      </c>
      <c r="G13" s="27" t="s">
        <v>25</v>
      </c>
      <c r="H13" s="27" t="s">
        <v>46</v>
      </c>
      <c r="I13" s="27">
        <v>48</v>
      </c>
      <c r="J13" s="27" t="s">
        <v>131</v>
      </c>
      <c r="K13" s="27">
        <v>80.63</v>
      </c>
      <c r="L13" s="27">
        <f t="shared" si="0"/>
        <v>40.314999999999998</v>
      </c>
      <c r="M13" s="43">
        <f t="shared" si="1"/>
        <v>88.314999999999998</v>
      </c>
      <c r="N13" s="43"/>
      <c r="O13" s="43">
        <f t="shared" si="2"/>
        <v>88.314999999999998</v>
      </c>
      <c r="P13" s="14" t="s">
        <v>388</v>
      </c>
      <c r="Q13" s="43"/>
    </row>
    <row r="14" spans="1:17" x14ac:dyDescent="0.15">
      <c r="A14" s="27" t="s">
        <v>146</v>
      </c>
      <c r="B14" s="27" t="s">
        <v>19</v>
      </c>
      <c r="C14" s="27" t="s">
        <v>24</v>
      </c>
      <c r="D14" s="27" t="s">
        <v>13</v>
      </c>
      <c r="E14" s="43"/>
      <c r="F14" s="27" t="s">
        <v>14</v>
      </c>
      <c r="G14" s="27" t="s">
        <v>25</v>
      </c>
      <c r="H14" s="27" t="s">
        <v>32</v>
      </c>
      <c r="I14" s="27">
        <v>46</v>
      </c>
      <c r="J14" s="27" t="s">
        <v>147</v>
      </c>
      <c r="K14" s="27">
        <v>82.03</v>
      </c>
      <c r="L14" s="27">
        <f t="shared" si="0"/>
        <v>41.015000000000001</v>
      </c>
      <c r="M14" s="43">
        <f t="shared" si="1"/>
        <v>87.015000000000001</v>
      </c>
      <c r="N14" s="43"/>
      <c r="O14" s="43">
        <f t="shared" si="2"/>
        <v>87.015000000000001</v>
      </c>
      <c r="P14" s="14" t="s">
        <v>388</v>
      </c>
      <c r="Q14" s="43"/>
    </row>
    <row r="15" spans="1:17" x14ac:dyDescent="0.15">
      <c r="A15" s="27" t="s">
        <v>150</v>
      </c>
      <c r="B15" s="27" t="s">
        <v>19</v>
      </c>
      <c r="C15" s="27" t="s">
        <v>58</v>
      </c>
      <c r="D15" s="27" t="s">
        <v>13</v>
      </c>
      <c r="E15" s="43"/>
      <c r="F15" s="27" t="s">
        <v>14</v>
      </c>
      <c r="G15" s="27" t="s">
        <v>25</v>
      </c>
      <c r="H15" s="27" t="s">
        <v>29</v>
      </c>
      <c r="I15" s="27">
        <v>49</v>
      </c>
      <c r="J15" s="27" t="s">
        <v>151</v>
      </c>
      <c r="K15" s="27">
        <v>75.73</v>
      </c>
      <c r="L15" s="27">
        <f t="shared" si="0"/>
        <v>37.865000000000002</v>
      </c>
      <c r="M15" s="43">
        <f t="shared" si="1"/>
        <v>86.865000000000009</v>
      </c>
      <c r="N15" s="43"/>
      <c r="O15" s="43">
        <f t="shared" si="2"/>
        <v>86.865000000000009</v>
      </c>
      <c r="P15" s="14" t="s">
        <v>388</v>
      </c>
      <c r="Q15" s="43"/>
    </row>
    <row r="16" spans="1:17" x14ac:dyDescent="0.15">
      <c r="A16" s="27" t="s">
        <v>155</v>
      </c>
      <c r="B16" s="27" t="s">
        <v>19</v>
      </c>
      <c r="C16" s="27" t="s">
        <v>31</v>
      </c>
      <c r="D16" s="27" t="s">
        <v>13</v>
      </c>
      <c r="E16" s="43"/>
      <c r="F16" s="27" t="s">
        <v>14</v>
      </c>
      <c r="G16" s="27" t="s">
        <v>25</v>
      </c>
      <c r="H16" s="27" t="s">
        <v>135</v>
      </c>
      <c r="I16" s="27">
        <v>40</v>
      </c>
      <c r="J16" s="27"/>
      <c r="K16" s="27">
        <v>92.13</v>
      </c>
      <c r="L16" s="27">
        <f t="shared" si="0"/>
        <v>46.064999999999998</v>
      </c>
      <c r="M16" s="43">
        <f t="shared" si="1"/>
        <v>86.064999999999998</v>
      </c>
      <c r="N16" s="43"/>
      <c r="O16" s="43">
        <f t="shared" si="2"/>
        <v>86.064999999999998</v>
      </c>
      <c r="P16" s="14" t="s">
        <v>388</v>
      </c>
      <c r="Q16" s="43"/>
    </row>
    <row r="17" spans="1:17" x14ac:dyDescent="0.15">
      <c r="A17" s="27" t="s">
        <v>159</v>
      </c>
      <c r="B17" s="27" t="s">
        <v>19</v>
      </c>
      <c r="C17" s="27" t="s">
        <v>89</v>
      </c>
      <c r="D17" s="27" t="s">
        <v>13</v>
      </c>
      <c r="E17" s="43"/>
      <c r="F17" s="27" t="s">
        <v>14</v>
      </c>
      <c r="G17" s="27" t="s">
        <v>25</v>
      </c>
      <c r="H17" s="27" t="s">
        <v>49</v>
      </c>
      <c r="I17" s="27">
        <v>44</v>
      </c>
      <c r="J17" s="27" t="s">
        <v>160</v>
      </c>
      <c r="K17" s="27">
        <v>83.43</v>
      </c>
      <c r="L17" s="27">
        <f t="shared" si="0"/>
        <v>41.715000000000003</v>
      </c>
      <c r="M17" s="43">
        <f t="shared" si="1"/>
        <v>85.715000000000003</v>
      </c>
      <c r="N17" s="43"/>
      <c r="O17" s="43">
        <f t="shared" si="2"/>
        <v>85.715000000000003</v>
      </c>
      <c r="P17" s="14" t="s">
        <v>388</v>
      </c>
      <c r="Q17" s="43"/>
    </row>
    <row r="18" spans="1:17" x14ac:dyDescent="0.15">
      <c r="A18" s="27" t="s">
        <v>156</v>
      </c>
      <c r="B18" s="27" t="s">
        <v>19</v>
      </c>
      <c r="C18" s="27" t="s">
        <v>20</v>
      </c>
      <c r="D18" s="27" t="s">
        <v>13</v>
      </c>
      <c r="E18" s="43"/>
      <c r="F18" s="27" t="s">
        <v>14</v>
      </c>
      <c r="G18" s="27" t="s">
        <v>25</v>
      </c>
      <c r="H18" s="27" t="s">
        <v>97</v>
      </c>
      <c r="I18" s="27">
        <v>41</v>
      </c>
      <c r="J18" s="27"/>
      <c r="K18" s="29">
        <v>89.16</v>
      </c>
      <c r="L18" s="27">
        <f t="shared" si="0"/>
        <v>44.58</v>
      </c>
      <c r="M18" s="43">
        <f t="shared" si="1"/>
        <v>85.58</v>
      </c>
      <c r="N18" s="43"/>
      <c r="O18" s="43">
        <f t="shared" si="2"/>
        <v>85.58</v>
      </c>
      <c r="P18" s="14" t="s">
        <v>388</v>
      </c>
      <c r="Q18" s="43"/>
    </row>
    <row r="19" spans="1:17" x14ac:dyDescent="0.15">
      <c r="A19" s="27" t="s">
        <v>161</v>
      </c>
      <c r="B19" s="27" t="s">
        <v>19</v>
      </c>
      <c r="C19" s="27" t="s">
        <v>20</v>
      </c>
      <c r="D19" s="27" t="s">
        <v>13</v>
      </c>
      <c r="E19" s="43"/>
      <c r="F19" s="27" t="s">
        <v>14</v>
      </c>
      <c r="G19" s="27" t="s">
        <v>25</v>
      </c>
      <c r="H19" s="27" t="s">
        <v>105</v>
      </c>
      <c r="I19" s="27">
        <v>42</v>
      </c>
      <c r="J19" s="27"/>
      <c r="K19" s="27">
        <v>87.16</v>
      </c>
      <c r="L19" s="27">
        <f t="shared" si="0"/>
        <v>43.58</v>
      </c>
      <c r="M19" s="43">
        <f t="shared" si="1"/>
        <v>85.58</v>
      </c>
      <c r="N19" s="43"/>
      <c r="O19" s="43">
        <f t="shared" si="2"/>
        <v>85.58</v>
      </c>
      <c r="P19" s="14" t="s">
        <v>388</v>
      </c>
      <c r="Q19" s="43"/>
    </row>
    <row r="20" spans="1:17" x14ac:dyDescent="0.15">
      <c r="A20" s="27" t="s">
        <v>173</v>
      </c>
      <c r="B20" s="27" t="s">
        <v>19</v>
      </c>
      <c r="C20" s="27" t="s">
        <v>58</v>
      </c>
      <c r="D20" s="27" t="s">
        <v>13</v>
      </c>
      <c r="E20" s="43"/>
      <c r="F20" s="27" t="s">
        <v>14</v>
      </c>
      <c r="G20" s="27" t="s">
        <v>25</v>
      </c>
      <c r="H20" s="27" t="s">
        <v>29</v>
      </c>
      <c r="I20" s="27">
        <v>49</v>
      </c>
      <c r="J20" s="27" t="s">
        <v>174</v>
      </c>
      <c r="K20" s="27">
        <v>71.53</v>
      </c>
      <c r="L20" s="27">
        <f t="shared" si="0"/>
        <v>35.765000000000001</v>
      </c>
      <c r="M20" s="43">
        <f t="shared" si="1"/>
        <v>84.765000000000001</v>
      </c>
      <c r="N20" s="43"/>
      <c r="O20" s="43">
        <f t="shared" si="2"/>
        <v>84.765000000000001</v>
      </c>
      <c r="P20" s="14" t="s">
        <v>388</v>
      </c>
      <c r="Q20" s="43"/>
    </row>
    <row r="21" spans="1:17" x14ac:dyDescent="0.15">
      <c r="A21" s="27" t="s">
        <v>181</v>
      </c>
      <c r="B21" s="27" t="s">
        <v>19</v>
      </c>
      <c r="C21" s="27" t="s">
        <v>182</v>
      </c>
      <c r="D21" s="27" t="s">
        <v>13</v>
      </c>
      <c r="E21" s="43"/>
      <c r="F21" s="27" t="s">
        <v>14</v>
      </c>
      <c r="G21" s="27" t="s">
        <v>25</v>
      </c>
      <c r="H21" s="27" t="s">
        <v>49</v>
      </c>
      <c r="I21" s="27">
        <v>44</v>
      </c>
      <c r="J21" s="27" t="s">
        <v>183</v>
      </c>
      <c r="K21" s="27">
        <v>80.16</v>
      </c>
      <c r="L21" s="27">
        <f t="shared" si="0"/>
        <v>40.08</v>
      </c>
      <c r="M21" s="43">
        <f t="shared" si="1"/>
        <v>84.08</v>
      </c>
      <c r="N21" s="43"/>
      <c r="O21" s="43">
        <f t="shared" si="2"/>
        <v>84.08</v>
      </c>
      <c r="P21" s="14" t="s">
        <v>388</v>
      </c>
      <c r="Q21" s="43"/>
    </row>
    <row r="22" spans="1:17" x14ac:dyDescent="0.15">
      <c r="A22" s="27" t="s">
        <v>190</v>
      </c>
      <c r="B22" s="27" t="s">
        <v>19</v>
      </c>
      <c r="C22" s="27" t="s">
        <v>24</v>
      </c>
      <c r="D22" s="27" t="s">
        <v>13</v>
      </c>
      <c r="E22" s="43"/>
      <c r="F22" s="27" t="s">
        <v>14</v>
      </c>
      <c r="G22" s="27" t="s">
        <v>25</v>
      </c>
      <c r="H22" s="27" t="s">
        <v>49</v>
      </c>
      <c r="I22" s="27">
        <v>44</v>
      </c>
      <c r="J22" s="27" t="s">
        <v>191</v>
      </c>
      <c r="K22" s="27">
        <v>79.23</v>
      </c>
      <c r="L22" s="27">
        <f t="shared" si="0"/>
        <v>39.615000000000002</v>
      </c>
      <c r="M22" s="43">
        <f t="shared" si="1"/>
        <v>83.615000000000009</v>
      </c>
      <c r="N22" s="43"/>
      <c r="O22" s="43">
        <f t="shared" si="2"/>
        <v>83.615000000000009</v>
      </c>
      <c r="P22" s="14" t="s">
        <v>388</v>
      </c>
      <c r="Q22" s="43"/>
    </row>
    <row r="23" spans="1:17" x14ac:dyDescent="0.15">
      <c r="A23" s="27" t="s">
        <v>194</v>
      </c>
      <c r="B23" s="27" t="s">
        <v>19</v>
      </c>
      <c r="C23" s="27" t="s">
        <v>89</v>
      </c>
      <c r="D23" s="27" t="s">
        <v>13</v>
      </c>
      <c r="E23" s="43"/>
      <c r="F23" s="27" t="s">
        <v>14</v>
      </c>
      <c r="G23" s="27" t="s">
        <v>25</v>
      </c>
      <c r="H23" s="27" t="s">
        <v>97</v>
      </c>
      <c r="I23" s="27">
        <v>41</v>
      </c>
      <c r="J23" s="27" t="s">
        <v>195</v>
      </c>
      <c r="K23" s="27">
        <v>85.06</v>
      </c>
      <c r="L23" s="27">
        <f t="shared" si="0"/>
        <v>42.53</v>
      </c>
      <c r="M23" s="43">
        <f t="shared" si="1"/>
        <v>83.53</v>
      </c>
      <c r="N23" s="43"/>
      <c r="O23" s="43">
        <f t="shared" si="2"/>
        <v>83.53</v>
      </c>
      <c r="P23" s="14" t="s">
        <v>388</v>
      </c>
      <c r="Q23" s="43"/>
    </row>
    <row r="24" spans="1:17" x14ac:dyDescent="0.15">
      <c r="A24" s="27" t="s">
        <v>197</v>
      </c>
      <c r="B24" s="27" t="s">
        <v>19</v>
      </c>
      <c r="C24" s="27" t="s">
        <v>24</v>
      </c>
      <c r="D24" s="27" t="s">
        <v>13</v>
      </c>
      <c r="E24" s="43"/>
      <c r="F24" s="27" t="s">
        <v>14</v>
      </c>
      <c r="G24" s="27" t="s">
        <v>25</v>
      </c>
      <c r="H24" s="27" t="s">
        <v>198</v>
      </c>
      <c r="I24" s="27">
        <v>38</v>
      </c>
      <c r="J24" s="27" t="s">
        <v>199</v>
      </c>
      <c r="K24" s="27">
        <v>90.43</v>
      </c>
      <c r="L24" s="27">
        <f t="shared" si="0"/>
        <v>45.215000000000003</v>
      </c>
      <c r="M24" s="43">
        <f t="shared" si="1"/>
        <v>83.215000000000003</v>
      </c>
      <c r="N24" s="43"/>
      <c r="O24" s="43">
        <f t="shared" si="2"/>
        <v>83.215000000000003</v>
      </c>
      <c r="P24" s="14" t="s">
        <v>388</v>
      </c>
      <c r="Q24" s="43"/>
    </row>
    <row r="25" spans="1:17" x14ac:dyDescent="0.15">
      <c r="A25" s="27" t="s">
        <v>217</v>
      </c>
      <c r="B25" s="27" t="s">
        <v>19</v>
      </c>
      <c r="C25" s="27" t="s">
        <v>44</v>
      </c>
      <c r="D25" s="27" t="s">
        <v>13</v>
      </c>
      <c r="E25" s="43"/>
      <c r="F25" s="27" t="s">
        <v>14</v>
      </c>
      <c r="G25" s="27" t="s">
        <v>25</v>
      </c>
      <c r="H25" s="27" t="s">
        <v>158</v>
      </c>
      <c r="I25" s="27">
        <v>39</v>
      </c>
      <c r="J25" s="27"/>
      <c r="K25" s="31">
        <v>86.36</v>
      </c>
      <c r="L25" s="27">
        <f t="shared" si="0"/>
        <v>43.18</v>
      </c>
      <c r="M25" s="43">
        <f t="shared" si="1"/>
        <v>82.18</v>
      </c>
      <c r="N25" s="43"/>
      <c r="O25" s="43">
        <f t="shared" si="2"/>
        <v>82.18</v>
      </c>
      <c r="P25" s="14" t="s">
        <v>388</v>
      </c>
      <c r="Q25" s="43"/>
    </row>
    <row r="26" spans="1:17" x14ac:dyDescent="0.15">
      <c r="A26" s="27" t="s">
        <v>227</v>
      </c>
      <c r="B26" s="27" t="s">
        <v>19</v>
      </c>
      <c r="C26" s="27" t="s">
        <v>24</v>
      </c>
      <c r="D26" s="27" t="s">
        <v>13</v>
      </c>
      <c r="E26" s="43"/>
      <c r="F26" s="27" t="s">
        <v>14</v>
      </c>
      <c r="G26" s="27" t="s">
        <v>25</v>
      </c>
      <c r="H26" s="27" t="s">
        <v>105</v>
      </c>
      <c r="I26" s="27">
        <v>42</v>
      </c>
      <c r="J26" s="27" t="s">
        <v>228</v>
      </c>
      <c r="K26" s="27">
        <v>77.599999999999994</v>
      </c>
      <c r="L26" s="27">
        <f t="shared" si="0"/>
        <v>38.799999999999997</v>
      </c>
      <c r="M26" s="43">
        <f t="shared" si="1"/>
        <v>80.8</v>
      </c>
      <c r="N26" s="43"/>
      <c r="O26" s="43">
        <f t="shared" si="2"/>
        <v>80.8</v>
      </c>
      <c r="P26" s="14" t="s">
        <v>388</v>
      </c>
      <c r="Q26" s="43"/>
    </row>
    <row r="27" spans="1:17" x14ac:dyDescent="0.15">
      <c r="A27" s="27" t="s">
        <v>235</v>
      </c>
      <c r="B27" s="27" t="s">
        <v>19</v>
      </c>
      <c r="C27" s="27" t="s">
        <v>24</v>
      </c>
      <c r="D27" s="27" t="s">
        <v>13</v>
      </c>
      <c r="E27" s="43"/>
      <c r="F27" s="27" t="s">
        <v>14</v>
      </c>
      <c r="G27" s="27" t="s">
        <v>25</v>
      </c>
      <c r="H27" s="27" t="s">
        <v>97</v>
      </c>
      <c r="I27" s="27">
        <v>41</v>
      </c>
      <c r="J27" s="27" t="s">
        <v>185</v>
      </c>
      <c r="K27" s="27">
        <v>77.83</v>
      </c>
      <c r="L27" s="27">
        <f t="shared" si="0"/>
        <v>38.914999999999999</v>
      </c>
      <c r="M27" s="43">
        <f t="shared" si="1"/>
        <v>79.914999999999992</v>
      </c>
      <c r="N27" s="43"/>
      <c r="O27" s="43">
        <f t="shared" si="2"/>
        <v>79.914999999999992</v>
      </c>
      <c r="P27" s="14" t="s">
        <v>388</v>
      </c>
      <c r="Q27" s="43"/>
    </row>
    <row r="28" spans="1:17" x14ac:dyDescent="0.15">
      <c r="A28" s="27" t="s">
        <v>237</v>
      </c>
      <c r="B28" s="27" t="s">
        <v>19</v>
      </c>
      <c r="C28" s="27" t="s">
        <v>238</v>
      </c>
      <c r="D28" s="27" t="s">
        <v>13</v>
      </c>
      <c r="E28" s="43"/>
      <c r="F28" s="27" t="s">
        <v>14</v>
      </c>
      <c r="G28" s="27" t="s">
        <v>25</v>
      </c>
      <c r="H28" s="27" t="s">
        <v>158</v>
      </c>
      <c r="I28" s="27">
        <v>39</v>
      </c>
      <c r="J28" s="27" t="s">
        <v>239</v>
      </c>
      <c r="K28" s="27">
        <v>81.33</v>
      </c>
      <c r="L28" s="27">
        <f t="shared" si="0"/>
        <v>40.664999999999999</v>
      </c>
      <c r="M28" s="43">
        <f t="shared" si="1"/>
        <v>79.664999999999992</v>
      </c>
      <c r="N28" s="43"/>
      <c r="O28" s="43">
        <f t="shared" si="2"/>
        <v>79.664999999999992</v>
      </c>
      <c r="P28" s="14" t="s">
        <v>388</v>
      </c>
      <c r="Q28" s="43"/>
    </row>
    <row r="29" spans="1:17" x14ac:dyDescent="0.15">
      <c r="A29" s="27" t="s">
        <v>246</v>
      </c>
      <c r="B29" s="27" t="s">
        <v>19</v>
      </c>
      <c r="C29" s="27" t="s">
        <v>238</v>
      </c>
      <c r="D29" s="27" t="s">
        <v>13</v>
      </c>
      <c r="E29" s="43"/>
      <c r="F29" s="27" t="s">
        <v>14</v>
      </c>
      <c r="G29" s="27" t="s">
        <v>25</v>
      </c>
      <c r="H29" s="27" t="s">
        <v>158</v>
      </c>
      <c r="I29" s="27">
        <v>39</v>
      </c>
      <c r="J29" s="27" t="s">
        <v>247</v>
      </c>
      <c r="K29" s="27">
        <v>79</v>
      </c>
      <c r="L29" s="27">
        <f t="shared" si="0"/>
        <v>39.5</v>
      </c>
      <c r="M29" s="43">
        <f t="shared" si="1"/>
        <v>78.5</v>
      </c>
      <c r="N29" s="43"/>
      <c r="O29" s="43">
        <f t="shared" si="2"/>
        <v>78.5</v>
      </c>
      <c r="P29" s="14" t="s">
        <v>388</v>
      </c>
      <c r="Q29" s="43"/>
    </row>
    <row r="30" spans="1:17" x14ac:dyDescent="0.15">
      <c r="A30" s="27" t="s">
        <v>250</v>
      </c>
      <c r="B30" s="27" t="s">
        <v>19</v>
      </c>
      <c r="C30" s="27" t="s">
        <v>182</v>
      </c>
      <c r="D30" s="27" t="s">
        <v>13</v>
      </c>
      <c r="E30" s="43"/>
      <c r="F30" s="27" t="s">
        <v>14</v>
      </c>
      <c r="G30" s="27" t="s">
        <v>25</v>
      </c>
      <c r="H30" s="27" t="s">
        <v>41</v>
      </c>
      <c r="I30" s="27">
        <v>45</v>
      </c>
      <c r="J30" s="27" t="s">
        <v>251</v>
      </c>
      <c r="K30" s="27">
        <v>66.63</v>
      </c>
      <c r="L30" s="27">
        <f t="shared" si="0"/>
        <v>33.314999999999998</v>
      </c>
      <c r="M30" s="43">
        <f t="shared" si="1"/>
        <v>78.314999999999998</v>
      </c>
      <c r="N30" s="43"/>
      <c r="O30" s="43">
        <f t="shared" si="2"/>
        <v>78.314999999999998</v>
      </c>
      <c r="P30" s="14" t="s">
        <v>388</v>
      </c>
      <c r="Q30" s="43"/>
    </row>
    <row r="31" spans="1:17" x14ac:dyDescent="0.15">
      <c r="A31" s="27" t="s">
        <v>256</v>
      </c>
      <c r="B31" s="27" t="s">
        <v>19</v>
      </c>
      <c r="C31" s="27" t="s">
        <v>89</v>
      </c>
      <c r="D31" s="27" t="s">
        <v>13</v>
      </c>
      <c r="E31" s="43"/>
      <c r="F31" s="27" t="s">
        <v>14</v>
      </c>
      <c r="G31" s="27" t="s">
        <v>25</v>
      </c>
      <c r="H31" s="27" t="s">
        <v>105</v>
      </c>
      <c r="I31" s="27">
        <v>42</v>
      </c>
      <c r="J31" s="27" t="s">
        <v>257</v>
      </c>
      <c r="K31" s="27">
        <v>72</v>
      </c>
      <c r="L31" s="27">
        <f t="shared" si="0"/>
        <v>36</v>
      </c>
      <c r="M31" s="43">
        <f t="shared" si="1"/>
        <v>78</v>
      </c>
      <c r="N31" s="43"/>
      <c r="O31" s="43">
        <f t="shared" si="2"/>
        <v>78</v>
      </c>
      <c r="P31" s="14" t="s">
        <v>388</v>
      </c>
      <c r="Q31" s="43"/>
    </row>
    <row r="32" spans="1:17" x14ac:dyDescent="0.15">
      <c r="A32" s="27" t="s">
        <v>258</v>
      </c>
      <c r="B32" s="27" t="s">
        <v>19</v>
      </c>
      <c r="C32" s="27" t="s">
        <v>182</v>
      </c>
      <c r="D32" s="27" t="s">
        <v>13</v>
      </c>
      <c r="E32" s="43"/>
      <c r="F32" s="27" t="s">
        <v>14</v>
      </c>
      <c r="G32" s="27" t="s">
        <v>25</v>
      </c>
      <c r="H32" s="27" t="s">
        <v>198</v>
      </c>
      <c r="I32" s="27">
        <v>38</v>
      </c>
      <c r="J32" s="27" t="s">
        <v>259</v>
      </c>
      <c r="K32" s="27">
        <v>79.930000000000007</v>
      </c>
      <c r="L32" s="27">
        <f t="shared" si="0"/>
        <v>39.965000000000003</v>
      </c>
      <c r="M32" s="43">
        <f t="shared" si="1"/>
        <v>77.965000000000003</v>
      </c>
      <c r="N32" s="43"/>
      <c r="O32" s="43">
        <f t="shared" si="2"/>
        <v>77.965000000000003</v>
      </c>
      <c r="P32" s="14" t="s">
        <v>388</v>
      </c>
      <c r="Q32" s="43"/>
    </row>
    <row r="33" spans="1:17" x14ac:dyDescent="0.15">
      <c r="A33" s="27" t="s">
        <v>276</v>
      </c>
      <c r="B33" s="27" t="s">
        <v>19</v>
      </c>
      <c r="C33" s="27" t="s">
        <v>89</v>
      </c>
      <c r="D33" s="27" t="s">
        <v>13</v>
      </c>
      <c r="E33" s="43"/>
      <c r="F33" s="27" t="s">
        <v>14</v>
      </c>
      <c r="G33" s="27" t="s">
        <v>25</v>
      </c>
      <c r="H33" s="27" t="s">
        <v>135</v>
      </c>
      <c r="I33" s="27">
        <v>40</v>
      </c>
      <c r="J33" s="27" t="s">
        <v>277</v>
      </c>
      <c r="K33" s="27">
        <v>74.099999999999994</v>
      </c>
      <c r="L33" s="27">
        <f t="shared" si="0"/>
        <v>37.049999999999997</v>
      </c>
      <c r="M33" s="43">
        <f t="shared" si="1"/>
        <v>77.05</v>
      </c>
      <c r="N33" s="43"/>
      <c r="O33" s="43">
        <f t="shared" si="2"/>
        <v>77.05</v>
      </c>
      <c r="P33" s="14" t="s">
        <v>388</v>
      </c>
      <c r="Q33" s="43"/>
    </row>
    <row r="34" spans="1:17" x14ac:dyDescent="0.15">
      <c r="A34" s="27" t="s">
        <v>278</v>
      </c>
      <c r="B34" s="27" t="s">
        <v>19</v>
      </c>
      <c r="C34" s="27" t="s">
        <v>182</v>
      </c>
      <c r="D34" s="27" t="s">
        <v>13</v>
      </c>
      <c r="E34" s="43"/>
      <c r="F34" s="27" t="s">
        <v>14</v>
      </c>
      <c r="G34" s="27" t="s">
        <v>25</v>
      </c>
      <c r="H34" s="27" t="s">
        <v>266</v>
      </c>
      <c r="I34" s="27">
        <v>34</v>
      </c>
      <c r="J34" s="27" t="s">
        <v>149</v>
      </c>
      <c r="K34" s="27">
        <v>86</v>
      </c>
      <c r="L34" s="27">
        <f t="shared" si="0"/>
        <v>43</v>
      </c>
      <c r="M34" s="43">
        <f t="shared" si="1"/>
        <v>77</v>
      </c>
      <c r="N34" s="43"/>
      <c r="O34" s="43">
        <f t="shared" si="2"/>
        <v>77</v>
      </c>
      <c r="P34" s="14" t="s">
        <v>388</v>
      </c>
      <c r="Q34" s="43"/>
    </row>
    <row r="35" spans="1:17" x14ac:dyDescent="0.15">
      <c r="A35" s="27" t="s">
        <v>282</v>
      </c>
      <c r="B35" s="27" t="s">
        <v>19</v>
      </c>
      <c r="C35" s="27" t="s">
        <v>58</v>
      </c>
      <c r="D35" s="27" t="s">
        <v>13</v>
      </c>
      <c r="E35" s="43"/>
      <c r="F35" s="27" t="s">
        <v>14</v>
      </c>
      <c r="G35" s="27" t="s">
        <v>25</v>
      </c>
      <c r="H35" s="27" t="s">
        <v>135</v>
      </c>
      <c r="I35" s="27">
        <v>40</v>
      </c>
      <c r="J35" s="27" t="s">
        <v>283</v>
      </c>
      <c r="K35" s="27">
        <v>73.86</v>
      </c>
      <c r="L35" s="27">
        <f t="shared" si="0"/>
        <v>36.93</v>
      </c>
      <c r="M35" s="43">
        <f t="shared" si="1"/>
        <v>76.930000000000007</v>
      </c>
      <c r="N35" s="43"/>
      <c r="O35" s="43">
        <f t="shared" si="2"/>
        <v>76.930000000000007</v>
      </c>
      <c r="P35" s="14" t="s">
        <v>388</v>
      </c>
      <c r="Q35" s="43"/>
    </row>
    <row r="36" spans="1:17" x14ac:dyDescent="0.15">
      <c r="A36" s="27">
        <v>21050711010</v>
      </c>
      <c r="B36" s="27" t="s">
        <v>19</v>
      </c>
      <c r="C36" s="27" t="s">
        <v>182</v>
      </c>
      <c r="D36" s="27" t="s">
        <v>13</v>
      </c>
      <c r="E36" s="43"/>
      <c r="F36" s="27" t="s">
        <v>14</v>
      </c>
      <c r="G36" s="27" t="s">
        <v>25</v>
      </c>
      <c r="H36" s="27" t="s">
        <v>262</v>
      </c>
      <c r="I36" s="27">
        <v>32</v>
      </c>
      <c r="J36" s="27"/>
      <c r="K36" s="29">
        <v>89.43</v>
      </c>
      <c r="L36" s="27">
        <f t="shared" si="0"/>
        <v>44.715000000000003</v>
      </c>
      <c r="M36" s="43">
        <f t="shared" si="1"/>
        <v>76.715000000000003</v>
      </c>
      <c r="N36" s="43"/>
      <c r="O36" s="43">
        <f t="shared" si="2"/>
        <v>76.715000000000003</v>
      </c>
      <c r="P36" s="14" t="s">
        <v>388</v>
      </c>
      <c r="Q36" s="43"/>
    </row>
    <row r="37" spans="1:17" x14ac:dyDescent="0.15">
      <c r="A37" s="27" t="s">
        <v>245</v>
      </c>
      <c r="B37" s="27" t="s">
        <v>19</v>
      </c>
      <c r="C37" s="27" t="s">
        <v>182</v>
      </c>
      <c r="D37" s="27" t="s">
        <v>13</v>
      </c>
      <c r="E37" s="43"/>
      <c r="F37" s="27" t="s">
        <v>14</v>
      </c>
      <c r="G37" s="27" t="s">
        <v>25</v>
      </c>
      <c r="H37" s="46">
        <v>72000</v>
      </c>
      <c r="I37" s="27">
        <v>36</v>
      </c>
      <c r="J37" s="27" t="s">
        <v>191</v>
      </c>
      <c r="K37" s="27">
        <v>79.23</v>
      </c>
      <c r="L37" s="27">
        <f t="shared" si="0"/>
        <v>39.615000000000002</v>
      </c>
      <c r="M37" s="43">
        <f t="shared" si="1"/>
        <v>75.615000000000009</v>
      </c>
      <c r="N37" s="43"/>
      <c r="O37" s="43">
        <f t="shared" si="2"/>
        <v>75.615000000000009</v>
      </c>
      <c r="P37" s="14" t="s">
        <v>388</v>
      </c>
      <c r="Q37" s="43"/>
    </row>
    <row r="38" spans="1:17" x14ac:dyDescent="0.15">
      <c r="A38" s="27" t="s">
        <v>299</v>
      </c>
      <c r="B38" s="27" t="s">
        <v>19</v>
      </c>
      <c r="C38" s="27" t="s">
        <v>31</v>
      </c>
      <c r="D38" s="27" t="s">
        <v>13</v>
      </c>
      <c r="E38" s="43"/>
      <c r="F38" s="27" t="s">
        <v>14</v>
      </c>
      <c r="G38" s="27" t="s">
        <v>25</v>
      </c>
      <c r="H38" s="27" t="s">
        <v>213</v>
      </c>
      <c r="I38" s="27">
        <v>37</v>
      </c>
      <c r="J38" s="27" t="s">
        <v>280</v>
      </c>
      <c r="K38" s="27">
        <v>75.959999999999994</v>
      </c>
      <c r="L38" s="27">
        <f t="shared" si="0"/>
        <v>37.979999999999997</v>
      </c>
      <c r="M38" s="43">
        <f t="shared" si="1"/>
        <v>74.97999999999999</v>
      </c>
      <c r="N38" s="43"/>
      <c r="O38" s="43">
        <f t="shared" si="2"/>
        <v>74.97999999999999</v>
      </c>
      <c r="P38" s="14" t="s">
        <v>388</v>
      </c>
      <c r="Q38" s="43"/>
    </row>
    <row r="39" spans="1:17" x14ac:dyDescent="0.15">
      <c r="A39" s="27" t="s">
        <v>319</v>
      </c>
      <c r="B39" s="27" t="s">
        <v>19</v>
      </c>
      <c r="C39" s="27" t="s">
        <v>89</v>
      </c>
      <c r="D39" s="27" t="s">
        <v>13</v>
      </c>
      <c r="E39" s="43"/>
      <c r="F39" s="27" t="s">
        <v>14</v>
      </c>
      <c r="G39" s="27" t="s">
        <v>25</v>
      </c>
      <c r="H39" s="27" t="s">
        <v>320</v>
      </c>
      <c r="I39" s="27">
        <v>33</v>
      </c>
      <c r="J39" s="27" t="s">
        <v>249</v>
      </c>
      <c r="K39" s="27">
        <v>78.760000000000005</v>
      </c>
      <c r="L39" s="27">
        <f t="shared" si="0"/>
        <v>39.380000000000003</v>
      </c>
      <c r="M39" s="43">
        <f t="shared" si="1"/>
        <v>72.38</v>
      </c>
      <c r="N39" s="43"/>
      <c r="O39" s="43">
        <f t="shared" si="2"/>
        <v>72.38</v>
      </c>
      <c r="P39" s="14" t="s">
        <v>388</v>
      </c>
      <c r="Q39" s="43"/>
    </row>
    <row r="40" spans="1:17" x14ac:dyDescent="0.15">
      <c r="A40" s="27" t="s">
        <v>340</v>
      </c>
      <c r="B40" s="27" t="s">
        <v>19</v>
      </c>
      <c r="C40" s="27" t="s">
        <v>31</v>
      </c>
      <c r="D40" s="27" t="s">
        <v>13</v>
      </c>
      <c r="E40" s="43"/>
      <c r="F40" s="27" t="s">
        <v>14</v>
      </c>
      <c r="G40" s="27" t="s">
        <v>25</v>
      </c>
      <c r="H40" s="27" t="s">
        <v>341</v>
      </c>
      <c r="I40" s="27">
        <v>37.5</v>
      </c>
      <c r="J40" s="27" t="s">
        <v>342</v>
      </c>
      <c r="K40" s="27">
        <v>62.9</v>
      </c>
      <c r="L40" s="27">
        <f t="shared" si="0"/>
        <v>31.45</v>
      </c>
      <c r="M40" s="43">
        <f t="shared" si="1"/>
        <v>68.95</v>
      </c>
      <c r="N40" s="43"/>
      <c r="O40" s="43">
        <f t="shared" si="2"/>
        <v>68.95</v>
      </c>
      <c r="P40" s="14" t="s">
        <v>388</v>
      </c>
      <c r="Q40" s="43"/>
    </row>
    <row r="41" spans="1:17" x14ac:dyDescent="0.15">
      <c r="A41" s="27" t="s">
        <v>345</v>
      </c>
      <c r="B41" s="27" t="s">
        <v>19</v>
      </c>
      <c r="C41" s="27" t="s">
        <v>31</v>
      </c>
      <c r="D41" s="27" t="s">
        <v>13</v>
      </c>
      <c r="E41" s="43"/>
      <c r="F41" s="27" t="s">
        <v>14</v>
      </c>
      <c r="G41" s="27" t="s">
        <v>25</v>
      </c>
      <c r="H41" s="27" t="s">
        <v>253</v>
      </c>
      <c r="I41" s="27">
        <v>36</v>
      </c>
      <c r="J41" s="27" t="s">
        <v>346</v>
      </c>
      <c r="K41" s="27">
        <v>65.23</v>
      </c>
      <c r="L41" s="27">
        <f t="shared" si="0"/>
        <v>32.615000000000002</v>
      </c>
      <c r="M41" s="43">
        <f t="shared" si="1"/>
        <v>68.615000000000009</v>
      </c>
      <c r="N41" s="43"/>
      <c r="O41" s="43">
        <f t="shared" si="2"/>
        <v>68.615000000000009</v>
      </c>
      <c r="P41" s="14" t="s">
        <v>388</v>
      </c>
      <c r="Q41" s="43"/>
    </row>
    <row r="42" spans="1:17" x14ac:dyDescent="0.15">
      <c r="A42" s="27" t="s">
        <v>349</v>
      </c>
      <c r="B42" s="27" t="s">
        <v>19</v>
      </c>
      <c r="C42" s="27" t="s">
        <v>238</v>
      </c>
      <c r="D42" s="27" t="s">
        <v>13</v>
      </c>
      <c r="E42" s="43"/>
      <c r="F42" s="27" t="s">
        <v>14</v>
      </c>
      <c r="G42" s="27" t="s">
        <v>25</v>
      </c>
      <c r="H42" s="27" t="s">
        <v>262</v>
      </c>
      <c r="I42" s="27">
        <v>32</v>
      </c>
      <c r="J42" s="27" t="s">
        <v>350</v>
      </c>
      <c r="K42" s="27">
        <v>69.66</v>
      </c>
      <c r="L42" s="27">
        <f t="shared" si="0"/>
        <v>34.83</v>
      </c>
      <c r="M42" s="43">
        <f t="shared" si="1"/>
        <v>66.83</v>
      </c>
      <c r="N42" s="43"/>
      <c r="O42" s="43">
        <f t="shared" si="2"/>
        <v>66.83</v>
      </c>
      <c r="P42" s="14" t="s">
        <v>388</v>
      </c>
      <c r="Q42" s="43"/>
    </row>
    <row r="43" spans="1:17" x14ac:dyDescent="0.15">
      <c r="A43" s="27" t="s">
        <v>358</v>
      </c>
      <c r="B43" s="27" t="s">
        <v>19</v>
      </c>
      <c r="C43" s="27" t="s">
        <v>31</v>
      </c>
      <c r="D43" s="27" t="s">
        <v>13</v>
      </c>
      <c r="E43" s="43"/>
      <c r="F43" s="27" t="s">
        <v>14</v>
      </c>
      <c r="G43" s="27" t="s">
        <v>25</v>
      </c>
      <c r="H43" s="27" t="s">
        <v>262</v>
      </c>
      <c r="I43" s="27">
        <v>32</v>
      </c>
      <c r="J43" s="27" t="s">
        <v>334</v>
      </c>
      <c r="K43" s="27">
        <v>61.03</v>
      </c>
      <c r="L43" s="27">
        <f t="shared" si="0"/>
        <v>30.515000000000001</v>
      </c>
      <c r="M43" s="43">
        <f t="shared" si="1"/>
        <v>62.515000000000001</v>
      </c>
      <c r="N43" s="43"/>
      <c r="O43" s="43">
        <f t="shared" si="2"/>
        <v>62.515000000000001</v>
      </c>
      <c r="P43" s="14" t="s">
        <v>388</v>
      </c>
      <c r="Q43" s="43"/>
    </row>
    <row r="44" spans="1:17" ht="14" customHeight="1" x14ac:dyDescent="0.15">
      <c r="A44" s="2" t="s">
        <v>288</v>
      </c>
      <c r="B44" s="2" t="s">
        <v>19</v>
      </c>
      <c r="C44" s="2" t="s">
        <v>24</v>
      </c>
      <c r="D44" s="2" t="s">
        <v>13</v>
      </c>
      <c r="E44" s="9"/>
      <c r="F44" s="2" t="s">
        <v>14</v>
      </c>
      <c r="G44" s="2" t="s">
        <v>15</v>
      </c>
      <c r="H44" s="2">
        <v>0</v>
      </c>
      <c r="I44" s="2">
        <v>0</v>
      </c>
      <c r="J44" s="2" t="s">
        <v>251</v>
      </c>
      <c r="K44" s="2">
        <v>66.63</v>
      </c>
      <c r="L44" s="2">
        <f t="shared" si="0"/>
        <v>33.314999999999998</v>
      </c>
      <c r="M44" s="9">
        <f t="shared" si="1"/>
        <v>33.314999999999998</v>
      </c>
      <c r="N44" s="9"/>
      <c r="O44" s="9">
        <v>0</v>
      </c>
      <c r="P44" s="10" t="s">
        <v>378</v>
      </c>
      <c r="Q44" s="10" t="s">
        <v>382</v>
      </c>
    </row>
    <row r="45" spans="1:17" ht="14" customHeight="1" x14ac:dyDescent="0.15">
      <c r="A45" s="2" t="s">
        <v>351</v>
      </c>
      <c r="B45" s="2" t="s">
        <v>19</v>
      </c>
      <c r="C45" s="2" t="s">
        <v>44</v>
      </c>
      <c r="D45" s="2" t="s">
        <v>13</v>
      </c>
      <c r="E45" s="9"/>
      <c r="F45" s="2" t="s">
        <v>14</v>
      </c>
      <c r="G45" s="2" t="s">
        <v>15</v>
      </c>
      <c r="H45" s="2">
        <v>0</v>
      </c>
      <c r="I45" s="2">
        <v>0</v>
      </c>
      <c r="J45" s="2" t="s">
        <v>352</v>
      </c>
      <c r="K45" s="2">
        <v>58</v>
      </c>
      <c r="L45" s="2">
        <f t="shared" si="0"/>
        <v>29</v>
      </c>
      <c r="M45" s="9">
        <f t="shared" si="1"/>
        <v>29</v>
      </c>
      <c r="N45" s="9"/>
      <c r="O45" s="9">
        <v>0</v>
      </c>
      <c r="P45" s="10" t="s">
        <v>378</v>
      </c>
      <c r="Q45" s="10" t="s">
        <v>382</v>
      </c>
    </row>
    <row r="46" spans="1:17" x14ac:dyDescent="0.15">
      <c r="A46" s="2" t="s">
        <v>365</v>
      </c>
      <c r="B46" s="2" t="s">
        <v>19</v>
      </c>
      <c r="C46" s="2" t="s">
        <v>31</v>
      </c>
      <c r="D46" s="2" t="s">
        <v>13</v>
      </c>
      <c r="E46" s="9"/>
      <c r="F46" s="2" t="s">
        <v>14</v>
      </c>
      <c r="G46" s="2" t="s">
        <v>25</v>
      </c>
      <c r="H46" s="2" t="s">
        <v>363</v>
      </c>
      <c r="I46" s="2">
        <v>0</v>
      </c>
      <c r="J46" s="2" t="s">
        <v>230</v>
      </c>
      <c r="K46" s="2">
        <v>75.03</v>
      </c>
      <c r="L46" s="2">
        <f t="shared" si="0"/>
        <v>37.515000000000001</v>
      </c>
      <c r="M46" s="9">
        <f t="shared" si="1"/>
        <v>37.515000000000001</v>
      </c>
      <c r="N46" s="9"/>
      <c r="O46" s="9">
        <v>0</v>
      </c>
      <c r="P46" s="9" t="s">
        <v>378</v>
      </c>
      <c r="Q46" s="9" t="s">
        <v>386</v>
      </c>
    </row>
    <row r="47" spans="1:17" x14ac:dyDescent="0.15">
      <c r="A47" s="2" t="s">
        <v>366</v>
      </c>
      <c r="B47" s="2" t="s">
        <v>19</v>
      </c>
      <c r="C47" s="2" t="s">
        <v>89</v>
      </c>
      <c r="D47" s="2" t="s">
        <v>13</v>
      </c>
      <c r="E47" s="9"/>
      <c r="F47" s="2" t="s">
        <v>14</v>
      </c>
      <c r="G47" s="2" t="s">
        <v>25</v>
      </c>
      <c r="H47" s="2" t="s">
        <v>363</v>
      </c>
      <c r="I47" s="2">
        <v>0</v>
      </c>
      <c r="J47" s="2" t="s">
        <v>232</v>
      </c>
      <c r="K47" s="2">
        <v>82.96</v>
      </c>
      <c r="L47" s="2">
        <f t="shared" si="0"/>
        <v>41.48</v>
      </c>
      <c r="M47" s="9">
        <f t="shared" si="1"/>
        <v>41.48</v>
      </c>
      <c r="N47" s="9"/>
      <c r="O47" s="9">
        <v>0</v>
      </c>
      <c r="P47" s="9" t="s">
        <v>378</v>
      </c>
      <c r="Q47" s="9" t="s">
        <v>386</v>
      </c>
    </row>
  </sheetData>
  <sortState xmlns:xlrd2="http://schemas.microsoft.com/office/spreadsheetml/2017/richdata2" ref="A2:Q48">
    <sortCondition descending="1" ref="O1:O4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9"/>
  <sheetViews>
    <sheetView workbookViewId="0"/>
  </sheetViews>
  <sheetFormatPr baseColWidth="10" defaultColWidth="8.83203125" defaultRowHeight="13" x14ac:dyDescent="0.15"/>
  <cols>
    <col min="2" max="2" width="15.33203125" bestFit="1" customWidth="1"/>
    <col min="3" max="3" width="17.6640625" bestFit="1" customWidth="1"/>
    <col min="7" max="7" width="17.6640625" bestFit="1" customWidth="1"/>
    <col min="16" max="16" width="14.33203125" bestFit="1" customWidth="1"/>
    <col min="17" max="17" width="32.6640625" bestFit="1" customWidth="1"/>
  </cols>
  <sheetData>
    <row r="1" spans="1:17" ht="104" x14ac:dyDescent="0.1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3" customHeight="1" x14ac:dyDescent="0.15">
      <c r="A2" s="34" t="s">
        <v>169</v>
      </c>
      <c r="B2" s="34" t="s">
        <v>170</v>
      </c>
      <c r="C2" s="34" t="s">
        <v>171</v>
      </c>
      <c r="D2" s="34" t="s">
        <v>13</v>
      </c>
      <c r="E2" s="41"/>
      <c r="F2" s="34" t="s">
        <v>14</v>
      </c>
      <c r="G2" s="34" t="s">
        <v>25</v>
      </c>
      <c r="H2" s="34" t="s">
        <v>46</v>
      </c>
      <c r="I2" s="34">
        <v>48</v>
      </c>
      <c r="J2" s="34" t="s">
        <v>172</v>
      </c>
      <c r="K2" s="34">
        <v>74.33</v>
      </c>
      <c r="L2" s="34">
        <f t="shared" ref="L2:L9" si="0">K2/2</f>
        <v>37.164999999999999</v>
      </c>
      <c r="M2" s="41">
        <f t="shared" ref="M2:M9" si="1">I2+L2</f>
        <v>85.164999999999992</v>
      </c>
      <c r="N2" s="41"/>
      <c r="O2" s="41">
        <f t="shared" ref="O2:O7" si="2">M2+(N2)</f>
        <v>85.164999999999992</v>
      </c>
      <c r="P2" s="42" t="s">
        <v>387</v>
      </c>
      <c r="Q2" s="41"/>
    </row>
    <row r="3" spans="1:17" ht="13" customHeight="1" x14ac:dyDescent="0.15">
      <c r="A3" s="34" t="s">
        <v>233</v>
      </c>
      <c r="B3" s="34" t="s">
        <v>170</v>
      </c>
      <c r="C3" s="34" t="s">
        <v>171</v>
      </c>
      <c r="D3" s="34" t="s">
        <v>13</v>
      </c>
      <c r="E3" s="41"/>
      <c r="F3" s="34" t="s">
        <v>14</v>
      </c>
      <c r="G3" s="34" t="s">
        <v>25</v>
      </c>
      <c r="H3" s="34" t="s">
        <v>158</v>
      </c>
      <c r="I3" s="34">
        <v>39</v>
      </c>
      <c r="J3" s="34" t="s">
        <v>234</v>
      </c>
      <c r="K3" s="34">
        <v>82.73</v>
      </c>
      <c r="L3" s="34">
        <f t="shared" si="0"/>
        <v>41.365000000000002</v>
      </c>
      <c r="M3" s="41">
        <f t="shared" si="1"/>
        <v>80.365000000000009</v>
      </c>
      <c r="N3" s="41"/>
      <c r="O3" s="41">
        <f t="shared" si="2"/>
        <v>80.365000000000009</v>
      </c>
      <c r="P3" s="42" t="s">
        <v>387</v>
      </c>
      <c r="Q3" s="41"/>
    </row>
    <row r="4" spans="1:17" x14ac:dyDescent="0.15">
      <c r="A4" s="27" t="s">
        <v>236</v>
      </c>
      <c r="B4" s="27" t="s">
        <v>170</v>
      </c>
      <c r="C4" s="27" t="s">
        <v>171</v>
      </c>
      <c r="D4" s="27" t="s">
        <v>13</v>
      </c>
      <c r="E4" s="43"/>
      <c r="F4" s="27" t="s">
        <v>14</v>
      </c>
      <c r="G4" s="27" t="s">
        <v>25</v>
      </c>
      <c r="H4" s="27" t="s">
        <v>97</v>
      </c>
      <c r="I4" s="27">
        <v>41</v>
      </c>
      <c r="J4" s="27" t="s">
        <v>202</v>
      </c>
      <c r="K4" s="27">
        <v>77.36</v>
      </c>
      <c r="L4" s="27">
        <f t="shared" si="0"/>
        <v>38.68</v>
      </c>
      <c r="M4" s="43">
        <f t="shared" si="1"/>
        <v>79.680000000000007</v>
      </c>
      <c r="N4" s="43"/>
      <c r="O4" s="43">
        <f t="shared" si="2"/>
        <v>79.680000000000007</v>
      </c>
      <c r="P4" s="14" t="s">
        <v>388</v>
      </c>
      <c r="Q4" s="43"/>
    </row>
    <row r="5" spans="1:17" ht="14" customHeight="1" x14ac:dyDescent="0.15">
      <c r="A5" s="34" t="s">
        <v>254</v>
      </c>
      <c r="B5" s="34" t="s">
        <v>170</v>
      </c>
      <c r="C5" s="34" t="s">
        <v>255</v>
      </c>
      <c r="D5" s="34" t="s">
        <v>13</v>
      </c>
      <c r="E5" s="41"/>
      <c r="F5" s="34" t="s">
        <v>14</v>
      </c>
      <c r="G5" s="34" t="s">
        <v>25</v>
      </c>
      <c r="H5" s="34" t="s">
        <v>158</v>
      </c>
      <c r="I5" s="34">
        <v>39</v>
      </c>
      <c r="J5" s="34" t="s">
        <v>220</v>
      </c>
      <c r="K5" s="34">
        <v>78.06</v>
      </c>
      <c r="L5" s="34">
        <f t="shared" si="0"/>
        <v>39.03</v>
      </c>
      <c r="M5" s="41">
        <f t="shared" si="1"/>
        <v>78.03</v>
      </c>
      <c r="N5" s="41"/>
      <c r="O5" s="41">
        <f t="shared" si="2"/>
        <v>78.03</v>
      </c>
      <c r="P5" s="42" t="s">
        <v>387</v>
      </c>
      <c r="Q5" s="41"/>
    </row>
    <row r="6" spans="1:17" ht="15" customHeight="1" x14ac:dyDescent="0.15">
      <c r="A6" s="27" t="s">
        <v>289</v>
      </c>
      <c r="B6" s="27" t="s">
        <v>170</v>
      </c>
      <c r="C6" s="27" t="s">
        <v>171</v>
      </c>
      <c r="D6" s="27" t="s">
        <v>13</v>
      </c>
      <c r="E6" s="43"/>
      <c r="F6" s="27" t="s">
        <v>14</v>
      </c>
      <c r="G6" s="27" t="s">
        <v>25</v>
      </c>
      <c r="H6" s="27" t="s">
        <v>253</v>
      </c>
      <c r="I6" s="27">
        <v>36</v>
      </c>
      <c r="J6" s="27" t="s">
        <v>183</v>
      </c>
      <c r="K6" s="27">
        <v>80.16</v>
      </c>
      <c r="L6" s="27">
        <f t="shared" si="0"/>
        <v>40.08</v>
      </c>
      <c r="M6" s="43">
        <f t="shared" si="1"/>
        <v>76.08</v>
      </c>
      <c r="N6" s="43"/>
      <c r="O6" s="43">
        <f t="shared" si="2"/>
        <v>76.08</v>
      </c>
      <c r="P6" s="14" t="s">
        <v>388</v>
      </c>
      <c r="Q6" s="43"/>
    </row>
    <row r="7" spans="1:17" x14ac:dyDescent="0.15">
      <c r="A7" s="27" t="s">
        <v>316</v>
      </c>
      <c r="B7" s="27" t="s">
        <v>170</v>
      </c>
      <c r="C7" s="27" t="s">
        <v>255</v>
      </c>
      <c r="D7" s="27" t="s">
        <v>13</v>
      </c>
      <c r="E7" s="43"/>
      <c r="F7" s="27" t="s">
        <v>14</v>
      </c>
      <c r="G7" s="27" t="s">
        <v>25</v>
      </c>
      <c r="H7" s="27" t="s">
        <v>317</v>
      </c>
      <c r="I7" s="27">
        <v>30</v>
      </c>
      <c r="J7" s="27" t="s">
        <v>318</v>
      </c>
      <c r="K7" s="27">
        <v>85.53</v>
      </c>
      <c r="L7" s="27">
        <f t="shared" si="0"/>
        <v>42.765000000000001</v>
      </c>
      <c r="M7" s="43">
        <f t="shared" si="1"/>
        <v>72.765000000000001</v>
      </c>
      <c r="N7" s="43"/>
      <c r="O7" s="43">
        <f t="shared" si="2"/>
        <v>72.765000000000001</v>
      </c>
      <c r="P7" s="14" t="s">
        <v>388</v>
      </c>
      <c r="Q7" s="43"/>
    </row>
    <row r="8" spans="1:17" ht="13" customHeight="1" x14ac:dyDescent="0.15">
      <c r="A8" s="2" t="s">
        <v>306</v>
      </c>
      <c r="B8" s="2" t="s">
        <v>170</v>
      </c>
      <c r="C8" s="2" t="s">
        <v>255</v>
      </c>
      <c r="D8" s="2" t="s">
        <v>13</v>
      </c>
      <c r="E8" s="9"/>
      <c r="F8" s="2" t="s">
        <v>14</v>
      </c>
      <c r="G8" s="2" t="s">
        <v>15</v>
      </c>
      <c r="H8" s="2">
        <v>0</v>
      </c>
      <c r="I8" s="2">
        <v>0</v>
      </c>
      <c r="J8" s="2" t="s">
        <v>116</v>
      </c>
      <c r="K8" s="2">
        <v>84.83</v>
      </c>
      <c r="L8" s="2">
        <f t="shared" si="0"/>
        <v>42.414999999999999</v>
      </c>
      <c r="M8" s="9">
        <f t="shared" si="1"/>
        <v>42.414999999999999</v>
      </c>
      <c r="N8" s="9"/>
      <c r="O8" s="9">
        <v>0</v>
      </c>
      <c r="P8" s="10" t="s">
        <v>378</v>
      </c>
      <c r="Q8" s="10" t="s">
        <v>382</v>
      </c>
    </row>
    <row r="9" spans="1:17" x14ac:dyDescent="0.15">
      <c r="A9" s="2" t="s">
        <v>322</v>
      </c>
      <c r="B9" s="2" t="s">
        <v>170</v>
      </c>
      <c r="C9" s="2" t="s">
        <v>323</v>
      </c>
      <c r="D9" s="2" t="s">
        <v>13</v>
      </c>
      <c r="E9" s="9"/>
      <c r="F9" s="2" t="s">
        <v>14</v>
      </c>
      <c r="G9" s="2" t="s">
        <v>25</v>
      </c>
      <c r="H9" s="2" t="s">
        <v>317</v>
      </c>
      <c r="I9" s="2">
        <v>30</v>
      </c>
      <c r="J9" s="2" t="s">
        <v>133</v>
      </c>
      <c r="K9" s="2">
        <v>84.13</v>
      </c>
      <c r="L9" s="2">
        <f t="shared" si="0"/>
        <v>42.064999999999998</v>
      </c>
      <c r="M9" s="9">
        <f t="shared" si="1"/>
        <v>72.064999999999998</v>
      </c>
      <c r="N9" s="9"/>
      <c r="O9" s="9">
        <v>0</v>
      </c>
      <c r="P9" s="9" t="s">
        <v>378</v>
      </c>
      <c r="Q9" s="9" t="s">
        <v>380</v>
      </c>
    </row>
  </sheetData>
  <sortState xmlns:xlrd2="http://schemas.microsoft.com/office/spreadsheetml/2017/richdata2" ref="A2:Q9">
    <sortCondition descending="1" ref="O1:O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B1782-EFEB-FC49-AEFB-0A8ED2BFA7D2}">
  <dimension ref="A1:Q2"/>
  <sheetViews>
    <sheetView workbookViewId="0"/>
  </sheetViews>
  <sheetFormatPr baseColWidth="10" defaultRowHeight="13" x14ac:dyDescent="0.15"/>
  <cols>
    <col min="2" max="2" width="15.5" bestFit="1" customWidth="1"/>
    <col min="5" max="5" width="15.5" bestFit="1" customWidth="1"/>
    <col min="17" max="17" width="40.33203125" customWidth="1"/>
  </cols>
  <sheetData>
    <row r="1" spans="1:17" ht="91" x14ac:dyDescent="0.1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373</v>
      </c>
      <c r="M1" s="39" t="s">
        <v>376</v>
      </c>
      <c r="N1" s="39" t="s">
        <v>375</v>
      </c>
      <c r="O1" s="39" t="s">
        <v>377</v>
      </c>
      <c r="P1" s="40" t="s">
        <v>374</v>
      </c>
      <c r="Q1" s="40" t="s">
        <v>385</v>
      </c>
    </row>
    <row r="2" spans="1:17" ht="14.25" customHeight="1" x14ac:dyDescent="0.15">
      <c r="A2" s="34" t="s">
        <v>300</v>
      </c>
      <c r="B2" s="34" t="s">
        <v>303</v>
      </c>
      <c r="C2" s="34" t="s">
        <v>302</v>
      </c>
      <c r="D2" s="34" t="s">
        <v>38</v>
      </c>
      <c r="E2" s="34" t="s">
        <v>303</v>
      </c>
      <c r="F2" s="34" t="s">
        <v>18</v>
      </c>
      <c r="G2" s="34" t="s">
        <v>15</v>
      </c>
      <c r="H2" s="34" t="s">
        <v>304</v>
      </c>
      <c r="I2" s="34">
        <v>35.625</v>
      </c>
      <c r="J2" s="34" t="s">
        <v>305</v>
      </c>
      <c r="K2" s="34">
        <v>98.6</v>
      </c>
      <c r="L2" s="34">
        <f>K2/2</f>
        <v>49.3</v>
      </c>
      <c r="M2" s="41">
        <f>I2+L2</f>
        <v>84.924999999999997</v>
      </c>
      <c r="N2" s="41">
        <v>-10</v>
      </c>
      <c r="O2" s="41">
        <f>M2+(N2)</f>
        <v>74.924999999999997</v>
      </c>
      <c r="P2" s="42" t="s">
        <v>387</v>
      </c>
      <c r="Q2" s="42" t="s">
        <v>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Fen B. Enst.</vt:lpstr>
      <vt:lpstr>Hukuk</vt:lpstr>
      <vt:lpstr>İns. ve Top. Bil.</vt:lpstr>
      <vt:lpstr>İslami İlm.</vt:lpstr>
      <vt:lpstr>İşletme</vt:lpstr>
      <vt:lpstr>Mimarlık</vt:lpstr>
      <vt:lpstr>Müh. ve Doğa Bil.</vt:lpstr>
      <vt:lpstr>Sağ. Bil. Fak.</vt:lpstr>
      <vt:lpstr>Sağ. B. Enst.</vt:lpstr>
      <vt:lpstr>Siyasal</vt:lpstr>
      <vt:lpstr>Sos. B. Enst.</vt:lpstr>
      <vt:lpstr>Spor Bil.</vt:lpstr>
      <vt:lpstr>ULİSA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Microsoft Office User</cp:lastModifiedBy>
  <dcterms:created xsi:type="dcterms:W3CDTF">2022-11-24T12:53:30Z</dcterms:created>
  <dcterms:modified xsi:type="dcterms:W3CDTF">2022-11-25T21:52:06Z</dcterms:modified>
</cp:coreProperties>
</file>