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0" windowWidth="28800" windowHeight="12225"/>
  </bookViews>
  <sheets>
    <sheet name="Fen B. Enst." sheetId="2" r:id="rId1"/>
    <sheet name="Havacılık ve Uzay Bil. Fak." sheetId="17" r:id="rId2"/>
    <sheet name="Hukuk" sheetId="3" r:id="rId3"/>
    <sheet name="İns. ve Top. Bil." sheetId="4" r:id="rId4"/>
    <sheet name="İşletme" sheetId="6" r:id="rId5"/>
    <sheet name="Mimarlık" sheetId="7" r:id="rId6"/>
    <sheet name="Müh. ve Doğa Bil." sheetId="8" r:id="rId7"/>
    <sheet name="Sağ. B. Enst." sheetId="15" r:id="rId8"/>
    <sheet name="Siyasal" sheetId="10" r:id="rId9"/>
    <sheet name="Sos. B. Enst." sheetId="11" r:id="rId10"/>
    <sheet name="Spor Bil." sheetId="12" r:id="rId11"/>
    <sheet name="Tıp Fakültesi" sheetId="16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1" l="1"/>
  <c r="K2" i="17"/>
  <c r="H2" i="17"/>
  <c r="K7" i="16"/>
  <c r="N7" i="16" s="1"/>
  <c r="K2" i="16"/>
  <c r="N2" i="16" s="1"/>
  <c r="K6" i="16"/>
  <c r="N6" i="16" s="1"/>
  <c r="K3" i="16"/>
  <c r="K4" i="16"/>
  <c r="H7" i="16"/>
  <c r="H2" i="16"/>
  <c r="H6" i="16"/>
  <c r="H3" i="16"/>
  <c r="H4" i="16"/>
  <c r="N4" i="16" s="1"/>
  <c r="K5" i="16"/>
  <c r="H5" i="16"/>
  <c r="L5" i="16" s="1"/>
  <c r="N3" i="16" l="1"/>
  <c r="L4" i="16"/>
  <c r="L3" i="16"/>
  <c r="L7" i="16"/>
  <c r="L6" i="16"/>
  <c r="L2" i="16"/>
  <c r="N5" i="16"/>
  <c r="L2" i="17"/>
  <c r="N2" i="17" s="1"/>
  <c r="H2" i="12"/>
  <c r="H6" i="11"/>
  <c r="H5" i="11"/>
  <c r="H8" i="11"/>
  <c r="H2" i="11"/>
  <c r="H7" i="11"/>
  <c r="H4" i="11"/>
  <c r="H9" i="11"/>
  <c r="H10" i="11"/>
  <c r="L10" i="11" s="1"/>
  <c r="N10" i="11" s="1"/>
  <c r="H3" i="11"/>
  <c r="H13" i="10"/>
  <c r="H12" i="10"/>
  <c r="H5" i="10"/>
  <c r="H7" i="10"/>
  <c r="H6" i="10"/>
  <c r="H10" i="10"/>
  <c r="H14" i="10"/>
  <c r="H11" i="10"/>
  <c r="H9" i="10"/>
  <c r="H8" i="10"/>
  <c r="H16" i="10"/>
  <c r="H15" i="10"/>
  <c r="H4" i="10"/>
  <c r="H2" i="10"/>
  <c r="H17" i="10"/>
  <c r="H3" i="10"/>
  <c r="I2" i="15"/>
  <c r="H7" i="8"/>
  <c r="H19" i="8"/>
  <c r="H21" i="8"/>
  <c r="H11" i="8"/>
  <c r="H2" i="8"/>
  <c r="H22" i="8"/>
  <c r="H23" i="8"/>
  <c r="H6" i="8"/>
  <c r="H12" i="8"/>
  <c r="H16" i="8"/>
  <c r="H4" i="8"/>
  <c r="H10" i="8"/>
  <c r="H14" i="8"/>
  <c r="H3" i="8"/>
  <c r="H17" i="8"/>
  <c r="H8" i="8"/>
  <c r="H15" i="8"/>
  <c r="H18" i="8"/>
  <c r="H20" i="8"/>
  <c r="H13" i="8"/>
  <c r="H5" i="8"/>
  <c r="H9" i="8"/>
  <c r="H3" i="7"/>
  <c r="H2" i="7"/>
  <c r="H8" i="6"/>
  <c r="H7" i="6"/>
  <c r="H9" i="6"/>
  <c r="H5" i="6"/>
  <c r="H4" i="6"/>
  <c r="H6" i="6"/>
  <c r="H3" i="6"/>
  <c r="H2" i="6"/>
  <c r="K2" i="6"/>
  <c r="K8" i="6"/>
  <c r="K7" i="6"/>
  <c r="K9" i="6"/>
  <c r="K5" i="6"/>
  <c r="K4" i="6"/>
  <c r="K6" i="6"/>
  <c r="K3" i="6"/>
  <c r="H12" i="4"/>
  <c r="H17" i="4"/>
  <c r="H9" i="4"/>
  <c r="H4" i="4"/>
  <c r="H15" i="4"/>
  <c r="H16" i="4"/>
  <c r="H7" i="4"/>
  <c r="H8" i="4"/>
  <c r="H6" i="4"/>
  <c r="H3" i="4"/>
  <c r="H2" i="4"/>
  <c r="H11" i="4"/>
  <c r="H14" i="4"/>
  <c r="H5" i="4"/>
  <c r="H13" i="4"/>
  <c r="H10" i="4"/>
  <c r="H4" i="3"/>
  <c r="H2" i="3"/>
  <c r="H3" i="3"/>
  <c r="H7" i="3"/>
  <c r="H6" i="3"/>
  <c r="H8" i="3"/>
  <c r="H5" i="3"/>
  <c r="H3" i="2"/>
  <c r="K3" i="2"/>
  <c r="K4" i="2"/>
  <c r="H2" i="2"/>
  <c r="H4" i="2"/>
  <c r="L2" i="6" l="1"/>
  <c r="N2" i="6" s="1"/>
  <c r="L3" i="6"/>
  <c r="N3" i="6" s="1"/>
  <c r="L5" i="6"/>
  <c r="N5" i="6" s="1"/>
  <c r="L9" i="6"/>
  <c r="N9" i="6" s="1"/>
  <c r="L6" i="6"/>
  <c r="N6" i="6" s="1"/>
  <c r="L4" i="6"/>
  <c r="N4" i="6" s="1"/>
  <c r="L7" i="6"/>
  <c r="N7" i="6" s="1"/>
  <c r="L8" i="6"/>
  <c r="N8" i="6" s="1"/>
  <c r="L2" i="15" l="1"/>
  <c r="M2" i="15" s="1"/>
  <c r="O2" i="15" s="1"/>
  <c r="K2" i="12"/>
  <c r="L2" i="12" s="1"/>
  <c r="N2" i="12" s="1"/>
  <c r="K9" i="11"/>
  <c r="L9" i="11" s="1"/>
  <c r="N9" i="11" s="1"/>
  <c r="K4" i="11"/>
  <c r="L4" i="11" s="1"/>
  <c r="N4" i="11" s="1"/>
  <c r="K7" i="11"/>
  <c r="L7" i="11" s="1"/>
  <c r="N7" i="11" s="1"/>
  <c r="K2" i="11"/>
  <c r="L2" i="11" s="1"/>
  <c r="N2" i="11" s="1"/>
  <c r="K8" i="11"/>
  <c r="L8" i="11" s="1"/>
  <c r="N8" i="11" s="1"/>
  <c r="K5" i="11"/>
  <c r="L5" i="11" s="1"/>
  <c r="N5" i="11" s="1"/>
  <c r="K6" i="11"/>
  <c r="L6" i="11" s="1"/>
  <c r="N6" i="11" s="1"/>
  <c r="K3" i="11"/>
  <c r="L3" i="11" s="1"/>
  <c r="N3" i="11" s="1"/>
  <c r="K17" i="10"/>
  <c r="L17" i="10" s="1"/>
  <c r="N17" i="10" s="1"/>
  <c r="K2" i="10"/>
  <c r="L2" i="10" s="1"/>
  <c r="N2" i="10" s="1"/>
  <c r="K4" i="10"/>
  <c r="L4" i="10" s="1"/>
  <c r="N4" i="10" s="1"/>
  <c r="K14" i="10"/>
  <c r="L14" i="10" s="1"/>
  <c r="N14" i="10" s="1"/>
  <c r="K15" i="10"/>
  <c r="L15" i="10" s="1"/>
  <c r="N15" i="10" s="1"/>
  <c r="K16" i="10"/>
  <c r="L16" i="10" s="1"/>
  <c r="N16" i="10" s="1"/>
  <c r="K8" i="10"/>
  <c r="L8" i="10" s="1"/>
  <c r="N8" i="10" s="1"/>
  <c r="K9" i="10"/>
  <c r="L9" i="10" s="1"/>
  <c r="N9" i="10" s="1"/>
  <c r="K11" i="10"/>
  <c r="L11" i="10" s="1"/>
  <c r="N11" i="10" s="1"/>
  <c r="K10" i="10"/>
  <c r="L10" i="10" s="1"/>
  <c r="N10" i="10" s="1"/>
  <c r="K6" i="10"/>
  <c r="L6" i="10" s="1"/>
  <c r="N6" i="10" s="1"/>
  <c r="K7" i="10"/>
  <c r="L7" i="10" s="1"/>
  <c r="N7" i="10" s="1"/>
  <c r="K5" i="10"/>
  <c r="L5" i="10" s="1"/>
  <c r="N5" i="10" s="1"/>
  <c r="K12" i="10"/>
  <c r="L12" i="10" s="1"/>
  <c r="N12" i="10" s="1"/>
  <c r="K13" i="10"/>
  <c r="L13" i="10" s="1"/>
  <c r="N13" i="10" s="1"/>
  <c r="K3" i="10"/>
  <c r="L3" i="10" s="1"/>
  <c r="N3" i="10" s="1"/>
  <c r="K5" i="8"/>
  <c r="L5" i="8" s="1"/>
  <c r="N5" i="8" s="1"/>
  <c r="K13" i="8"/>
  <c r="L13" i="8" s="1"/>
  <c r="N13" i="8" s="1"/>
  <c r="K20" i="8"/>
  <c r="L20" i="8" s="1"/>
  <c r="N20" i="8" s="1"/>
  <c r="K18" i="8"/>
  <c r="L18" i="8" s="1"/>
  <c r="N18" i="8" s="1"/>
  <c r="K15" i="8"/>
  <c r="L15" i="8" s="1"/>
  <c r="N15" i="8" s="1"/>
  <c r="K8" i="8"/>
  <c r="L8" i="8" s="1"/>
  <c r="N8" i="8" s="1"/>
  <c r="K3" i="8"/>
  <c r="L3" i="8" s="1"/>
  <c r="N3" i="8" s="1"/>
  <c r="K17" i="8"/>
  <c r="L17" i="8" s="1"/>
  <c r="N17" i="8" s="1"/>
  <c r="K14" i="8"/>
  <c r="L14" i="8" s="1"/>
  <c r="N14" i="8" s="1"/>
  <c r="K10" i="8"/>
  <c r="L10" i="8" s="1"/>
  <c r="N10" i="8" s="1"/>
  <c r="K4" i="8"/>
  <c r="L4" i="8" s="1"/>
  <c r="N4" i="8" s="1"/>
  <c r="K16" i="8"/>
  <c r="L16" i="8" s="1"/>
  <c r="N16" i="8" s="1"/>
  <c r="K6" i="8"/>
  <c r="L6" i="8" s="1"/>
  <c r="N6" i="8" s="1"/>
  <c r="K24" i="8"/>
  <c r="L24" i="8" s="1"/>
  <c r="N24" i="8" s="1"/>
  <c r="K22" i="8"/>
  <c r="L22" i="8" s="1"/>
  <c r="N22" i="8" s="1"/>
  <c r="K21" i="8"/>
  <c r="L21" i="8" s="1"/>
  <c r="N21" i="8" s="1"/>
  <c r="K19" i="8"/>
  <c r="L19" i="8" s="1"/>
  <c r="N19" i="8" s="1"/>
  <c r="K7" i="8"/>
  <c r="L7" i="8" s="1"/>
  <c r="N7" i="8" s="1"/>
  <c r="K11" i="8"/>
  <c r="L11" i="8" s="1"/>
  <c r="N11" i="8" s="1"/>
  <c r="K23" i="8"/>
  <c r="L23" i="8" s="1"/>
  <c r="N23" i="8" s="1"/>
  <c r="K9" i="8"/>
  <c r="L9" i="8" s="1"/>
  <c r="N9" i="8" s="1"/>
  <c r="K2" i="8"/>
  <c r="L2" i="8" s="1"/>
  <c r="N2" i="8" s="1"/>
  <c r="K12" i="8"/>
  <c r="L12" i="8" s="1"/>
  <c r="N12" i="8" s="1"/>
  <c r="K3" i="7"/>
  <c r="L3" i="7" s="1"/>
  <c r="N3" i="7" s="1"/>
  <c r="K2" i="7"/>
  <c r="L2" i="7" s="1"/>
  <c r="N2" i="7" s="1"/>
  <c r="K13" i="4"/>
  <c r="L13" i="4" s="1"/>
  <c r="N13" i="4" s="1"/>
  <c r="K5" i="4"/>
  <c r="L5" i="4" s="1"/>
  <c r="N5" i="4" s="1"/>
  <c r="K11" i="4"/>
  <c r="L11" i="4" s="1"/>
  <c r="N11" i="4" s="1"/>
  <c r="K14" i="4"/>
  <c r="L14" i="4" s="1"/>
  <c r="N14" i="4" s="1"/>
  <c r="K2" i="4"/>
  <c r="L2" i="4" s="1"/>
  <c r="N2" i="4" s="1"/>
  <c r="K3" i="4"/>
  <c r="L3" i="4" s="1"/>
  <c r="N3" i="4" s="1"/>
  <c r="K6" i="4"/>
  <c r="L6" i="4" s="1"/>
  <c r="N6" i="4" s="1"/>
  <c r="K8" i="4"/>
  <c r="L8" i="4" s="1"/>
  <c r="N8" i="4" s="1"/>
  <c r="K7" i="4"/>
  <c r="L7" i="4" s="1"/>
  <c r="N7" i="4" s="1"/>
  <c r="K16" i="4"/>
  <c r="L16" i="4" s="1"/>
  <c r="N16" i="4" s="1"/>
  <c r="K15" i="4"/>
  <c r="L15" i="4" s="1"/>
  <c r="N15" i="4" s="1"/>
  <c r="K4" i="4"/>
  <c r="L4" i="4" s="1"/>
  <c r="N4" i="4" s="1"/>
  <c r="K9" i="4"/>
  <c r="L9" i="4" s="1"/>
  <c r="N9" i="4" s="1"/>
  <c r="K17" i="4"/>
  <c r="L17" i="4" s="1"/>
  <c r="N17" i="4" s="1"/>
  <c r="K12" i="4"/>
  <c r="L12" i="4" s="1"/>
  <c r="N12" i="4" s="1"/>
  <c r="K10" i="4"/>
  <c r="L10" i="4" s="1"/>
  <c r="N10" i="4" s="1"/>
  <c r="K8" i="3"/>
  <c r="L8" i="3" s="1"/>
  <c r="N8" i="3" s="1"/>
  <c r="K6" i="3"/>
  <c r="L6" i="3" s="1"/>
  <c r="N6" i="3" s="1"/>
  <c r="K7" i="3"/>
  <c r="L7" i="3" s="1"/>
  <c r="N7" i="3" s="1"/>
  <c r="K3" i="3"/>
  <c r="L3" i="3" s="1"/>
  <c r="N3" i="3" s="1"/>
  <c r="K2" i="3"/>
  <c r="L2" i="3" s="1"/>
  <c r="N2" i="3" s="1"/>
  <c r="K5" i="3"/>
  <c r="L5" i="3" s="1"/>
  <c r="N5" i="3" s="1"/>
  <c r="K4" i="3"/>
  <c r="L4" i="3" s="1"/>
  <c r="N4" i="3" s="1"/>
  <c r="L4" i="2"/>
  <c r="N4" i="2" s="1"/>
  <c r="L3" i="2"/>
  <c r="N3" i="2" s="1"/>
  <c r="K2" i="2"/>
  <c r="L2" i="2" s="1"/>
  <c r="N2" i="2" s="1"/>
</calcChain>
</file>

<file path=xl/sharedStrings.xml><?xml version="1.0" encoding="utf-8"?>
<sst xmlns="http://schemas.openxmlformats.org/spreadsheetml/2006/main" count="793" uniqueCount="170">
  <si>
    <t>Fakülte</t>
  </si>
  <si>
    <t>Bölüm</t>
  </si>
  <si>
    <t>Düzey</t>
  </si>
  <si>
    <t>Yüksek Lisans/Doktora Enstitü</t>
  </si>
  <si>
    <t>Erasmus Değişim Programları&amp;#8217;ndan daha önce yararlandı mı?</t>
  </si>
  <si>
    <t>Dil Puanı</t>
  </si>
  <si>
    <t>Yabancı Dil Puanı Katkısı</t>
  </si>
  <si>
    <t>Transcript Notu (4/4)</t>
  </si>
  <si>
    <t>Transcript Notu (100/100)</t>
  </si>
  <si>
    <t>İşletme Fakültesi</t>
  </si>
  <si>
    <t>Lisans</t>
  </si>
  <si>
    <t>Hayır</t>
  </si>
  <si>
    <t>Evet</t>
  </si>
  <si>
    <t>Mühendislik ve Doğa Bilimleri Fakültesi</t>
  </si>
  <si>
    <t>Yazılım Mühendisliği</t>
  </si>
  <si>
    <t>Hukuk Fakültesi</t>
  </si>
  <si>
    <t>Hukuk</t>
  </si>
  <si>
    <t>Yüksek Lisans</t>
  </si>
  <si>
    <t>Sosyal Bilimler Enstitüsü</t>
  </si>
  <si>
    <t>Bilgisayar Mühendisliği</t>
  </si>
  <si>
    <t>İnsan ve Toplum Bilimleri Fakültesi</t>
  </si>
  <si>
    <t>Doktora</t>
  </si>
  <si>
    <t>Siyasal Bilgiler Fakültesi</t>
  </si>
  <si>
    <t>Psikoloji</t>
  </si>
  <si>
    <t>Uluslararası İlişkiler</t>
  </si>
  <si>
    <t>İşletme</t>
  </si>
  <si>
    <t>Endüstri Mühendisliği</t>
  </si>
  <si>
    <t>Mimarlık ve Güzel Sanatlar Fakültesi</t>
  </si>
  <si>
    <t>Mimarlık</t>
  </si>
  <si>
    <t>Fen Bilimleri Enstitüsü</t>
  </si>
  <si>
    <t>Sosyoloji</t>
  </si>
  <si>
    <t>Maliye</t>
  </si>
  <si>
    <t>Yönetim Bilişim Sistemleri</t>
  </si>
  <si>
    <t>İktisat</t>
  </si>
  <si>
    <t>İnşaat Mühendisliği</t>
  </si>
  <si>
    <t>Spor Bilimleri Fakültesi</t>
  </si>
  <si>
    <t>Spor Bilimleri</t>
  </si>
  <si>
    <t>Sağlık Bilimleri Enstitüsü</t>
  </si>
  <si>
    <t>Transkript Puanı Katkısı</t>
  </si>
  <si>
    <t>SONUÇ</t>
  </si>
  <si>
    <t>Özel Duruma İlişkin +/- Puanlar</t>
  </si>
  <si>
    <t>%50 GPA + %50 Yabancı Dil Puanı</t>
  </si>
  <si>
    <t>Toplam Erasmus Puanı</t>
  </si>
  <si>
    <t>Ek Açıklama</t>
  </si>
  <si>
    <t>İngilizce Mütercim Ve Tercümanlık</t>
  </si>
  <si>
    <t>Bilgi Ve Belge Yönetimi</t>
  </si>
  <si>
    <t>Finans Ve Bankacılık</t>
  </si>
  <si>
    <t>Metalurji Ve Malzeme Mühendisliği</t>
  </si>
  <si>
    <t>Elektrik-Elektronik Mühendisliği</t>
  </si>
  <si>
    <t>Matematik</t>
  </si>
  <si>
    <t>Siyaset Bilimi Ve Kamu Yönetimi</t>
  </si>
  <si>
    <t xml:space="preserve">Özel Hukuk </t>
  </si>
  <si>
    <t>Kamu Hukuku</t>
  </si>
  <si>
    <t>Egzersiz Ve Spor Bilimleri</t>
  </si>
  <si>
    <t>Erasmus Değişim Programlarından daha önce yararlandı mı?</t>
  </si>
  <si>
    <t>Tıp Fakültesi</t>
  </si>
  <si>
    <t>Tıp</t>
  </si>
  <si>
    <t>Daha Önce Yararlanmış/Hak Kazanmış Olma</t>
  </si>
  <si>
    <t>Yetersiz Dil Puanı</t>
  </si>
  <si>
    <t>Havacılık Ve Uzay Mühendisliği</t>
  </si>
  <si>
    <t>Havacılık Ve Uzay Bilimleri Fakültesi</t>
  </si>
  <si>
    <t>Depremzede olmak</t>
  </si>
  <si>
    <t>Eksik Belge</t>
  </si>
  <si>
    <t>Daha önce hak kazanmış / yararlanmış olma</t>
  </si>
  <si>
    <t>Geçersiz Belge</t>
  </si>
  <si>
    <t>Yanlış Beyan</t>
  </si>
  <si>
    <t>Geçersiz belge, Yetersiz dil puanı</t>
  </si>
  <si>
    <t>Gazi çocuğu olmak</t>
  </si>
  <si>
    <t>Özel Durum</t>
  </si>
  <si>
    <t>T.C. Kimlik Numarası</t>
  </si>
  <si>
    <t>995*****134</t>
  </si>
  <si>
    <t>263*****938</t>
  </si>
  <si>
    <t>992*****866</t>
  </si>
  <si>
    <t>416*****610</t>
  </si>
  <si>
    <t>365*****952</t>
  </si>
  <si>
    <t>133*****110</t>
  </si>
  <si>
    <t>478*****656</t>
  </si>
  <si>
    <t>188*****888</t>
  </si>
  <si>
    <t>379*****560</t>
  </si>
  <si>
    <t>112*****196</t>
  </si>
  <si>
    <t>136*****516</t>
  </si>
  <si>
    <t>361*****048</t>
  </si>
  <si>
    <t>232*****034</t>
  </si>
  <si>
    <t>992*****390</t>
  </si>
  <si>
    <t>996*****670</t>
  </si>
  <si>
    <t>354*****202</t>
  </si>
  <si>
    <t>177*****830</t>
  </si>
  <si>
    <t>113*****244</t>
  </si>
  <si>
    <t>734*****828</t>
  </si>
  <si>
    <t>473*****214</t>
  </si>
  <si>
    <t>679*****626</t>
  </si>
  <si>
    <t>658*****302</t>
  </si>
  <si>
    <t>334*****408</t>
  </si>
  <si>
    <t>409*****688</t>
  </si>
  <si>
    <t>997*****230</t>
  </si>
  <si>
    <t>100*****438</t>
  </si>
  <si>
    <t>282*****816</t>
  </si>
  <si>
    <t>992*****456</t>
  </si>
  <si>
    <t>102*****152</t>
  </si>
  <si>
    <t>326*****868</t>
  </si>
  <si>
    <t>990*****224</t>
  </si>
  <si>
    <t>106*****850</t>
  </si>
  <si>
    <t>102*****942</t>
  </si>
  <si>
    <t>993*****128</t>
  </si>
  <si>
    <t>424*****160</t>
  </si>
  <si>
    <t>995*****992</t>
  </si>
  <si>
    <t>259*****548</t>
  </si>
  <si>
    <t>151*****954</t>
  </si>
  <si>
    <t>101*****472</t>
  </si>
  <si>
    <t>100*****698</t>
  </si>
  <si>
    <t>100*****196</t>
  </si>
  <si>
    <t>235*****962</t>
  </si>
  <si>
    <t>401*****652</t>
  </si>
  <si>
    <t>536*****970</t>
  </si>
  <si>
    <t>268*****982</t>
  </si>
  <si>
    <t>144*****598</t>
  </si>
  <si>
    <t>150*****824</t>
  </si>
  <si>
    <t>315*****792</t>
  </si>
  <si>
    <t>311*****782</t>
  </si>
  <si>
    <t>998*****396</t>
  </si>
  <si>
    <t>281*****226</t>
  </si>
  <si>
    <t>436*****186</t>
  </si>
  <si>
    <t>472*****510</t>
  </si>
  <si>
    <t>538*****210</t>
  </si>
  <si>
    <t>212*****764</t>
  </si>
  <si>
    <t>401*****424</t>
  </si>
  <si>
    <t>151*****442</t>
  </si>
  <si>
    <t>499*****604</t>
  </si>
  <si>
    <t>172*****084</t>
  </si>
  <si>
    <t>115*****148</t>
  </si>
  <si>
    <t>403*****296</t>
  </si>
  <si>
    <t>990*****034</t>
  </si>
  <si>
    <t>129*****300</t>
  </si>
  <si>
    <t>991*****970</t>
  </si>
  <si>
    <t>196*****552</t>
  </si>
  <si>
    <t>332*****772</t>
  </si>
  <si>
    <t>225*****754</t>
  </si>
  <si>
    <t>991*****242</t>
  </si>
  <si>
    <t>496*****458</t>
  </si>
  <si>
    <t>359*****698</t>
  </si>
  <si>
    <t>114*****512</t>
  </si>
  <si>
    <t>406*****824</t>
  </si>
  <si>
    <t>996*****422</t>
  </si>
  <si>
    <t>180*****174</t>
  </si>
  <si>
    <t>224*****574</t>
  </si>
  <si>
    <t>404*****010</t>
  </si>
  <si>
    <t>465*****386</t>
  </si>
  <si>
    <t>118*****478</t>
  </si>
  <si>
    <t>990*****460</t>
  </si>
  <si>
    <t>138*****748</t>
  </si>
  <si>
    <t>237*****190</t>
  </si>
  <si>
    <t>200*****594</t>
  </si>
  <si>
    <t>552*****086</t>
  </si>
  <si>
    <t>482*****350</t>
  </si>
  <si>
    <t>999*****100</t>
  </si>
  <si>
    <t>625*****424</t>
  </si>
  <si>
    <t>160*****728</t>
  </si>
  <si>
    <t>992*****888</t>
  </si>
  <si>
    <t>998*****620</t>
  </si>
  <si>
    <t>563*****750</t>
  </si>
  <si>
    <t>119*****640</t>
  </si>
  <si>
    <t>342*****196</t>
  </si>
  <si>
    <t>103*****196</t>
  </si>
  <si>
    <t>1. Depremzede olmak
2. Yetersiz Dil Puanı</t>
  </si>
  <si>
    <t>1. Özel Durum (+10)
2. Depremzede olmak (+10)</t>
  </si>
  <si>
    <t>Aday Hibeli</t>
  </si>
  <si>
    <t>Geçersiz Başvuru</t>
  </si>
  <si>
    <t>Yedek</t>
  </si>
  <si>
    <t>Geçersiz</t>
  </si>
  <si>
    <t>Bölümün anlaşması olan tek üniversitenin nominasyon (aday gösterme tarihi) geçtiği için tıp fakültesine kontenjan ayrılamamıştır.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</si>
</sst>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1"/>
      <color rgb="FF00000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 style="medium">
        <color rgb="FFE4E4E4"/>
      </left>
      <right style="medium">
        <color rgb="FFE4E4E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2" fontId="2" fillId="5" borderId="2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0" xfId="0" applyNumberFormat="1" applyFont="1" applyFill="1" applyAlignment="1">
      <alignment horizontal="center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2" fontId="2" fillId="4" borderId="0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/>
      <protection locked="0"/>
    </xf>
    <xf numFmtId="2" fontId="2" fillId="5" borderId="1" xfId="0" applyNumberFormat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vertical="center"/>
      <protection locked="0"/>
    </xf>
    <xf numFmtId="2" fontId="2" fillId="6" borderId="1" xfId="0" applyNumberFormat="1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left" vertical="center" wrapText="1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C18" sqref="C18"/>
    </sheetView>
  </sheetViews>
  <sheetFormatPr defaultColWidth="9.140625" defaultRowHeight="15.75" x14ac:dyDescent="0.25"/>
  <cols>
    <col min="1" max="1" width="20.42578125" style="3" bestFit="1" customWidth="1"/>
    <col min="2" max="2" width="20.140625" style="3" bestFit="1" customWidth="1"/>
    <col min="3" max="3" width="17.7109375" style="3" bestFit="1" customWidth="1"/>
    <col min="4" max="4" width="13.85546875" style="3" bestFit="1" customWidth="1"/>
    <col min="5" max="5" width="20.140625" style="3" bestFit="1" customWidth="1"/>
    <col min="6" max="6" width="17.140625" style="3" customWidth="1"/>
    <col min="7" max="7" width="6.7109375" style="3" bestFit="1" customWidth="1"/>
    <col min="8" max="8" width="7.85546875" style="3" bestFit="1" customWidth="1"/>
    <col min="9" max="9" width="7.5703125" style="3" bestFit="1" customWidth="1"/>
    <col min="10" max="11" width="8" style="3" bestFit="1" customWidth="1"/>
    <col min="12" max="12" width="9.42578125" style="3" customWidth="1"/>
    <col min="13" max="13" width="9.28515625" style="3" customWidth="1"/>
    <col min="14" max="14" width="9.7109375" style="3" customWidth="1"/>
    <col min="15" max="15" width="16.140625" style="3" bestFit="1" customWidth="1"/>
    <col min="16" max="16" width="41.28515625" style="3" bestFit="1" customWidth="1"/>
    <col min="17" max="16384" width="9.140625" style="3"/>
  </cols>
  <sheetData>
    <row r="1" spans="1:16" ht="95.25" thickBot="1" x14ac:dyDescent="0.3">
      <c r="A1" s="11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4.1" customHeight="1" thickBot="1" x14ac:dyDescent="0.3">
      <c r="A2" s="18" t="s">
        <v>70</v>
      </c>
      <c r="B2" s="19" t="s">
        <v>29</v>
      </c>
      <c r="C2" s="19" t="s">
        <v>34</v>
      </c>
      <c r="D2" s="19" t="s">
        <v>17</v>
      </c>
      <c r="E2" s="19" t="s">
        <v>29</v>
      </c>
      <c r="F2" s="19" t="s">
        <v>11</v>
      </c>
      <c r="G2" s="19">
        <v>89.5</v>
      </c>
      <c r="H2" s="20">
        <f>G2/2</f>
        <v>44.75</v>
      </c>
      <c r="I2" s="19">
        <v>3.33</v>
      </c>
      <c r="J2" s="19">
        <v>84.36</v>
      </c>
      <c r="K2" s="19">
        <f>J2/2</f>
        <v>42.18</v>
      </c>
      <c r="L2" s="20">
        <f>H2+K2</f>
        <v>86.93</v>
      </c>
      <c r="M2" s="19"/>
      <c r="N2" s="20">
        <f>L2+(M2)</f>
        <v>86.93</v>
      </c>
      <c r="O2" s="21" t="s">
        <v>165</v>
      </c>
      <c r="P2" s="19"/>
    </row>
    <row r="3" spans="1:16" ht="15" customHeight="1" thickBot="1" x14ac:dyDescent="0.3">
      <c r="A3" s="18" t="s">
        <v>71</v>
      </c>
      <c r="B3" s="19" t="s">
        <v>29</v>
      </c>
      <c r="C3" s="19" t="s">
        <v>28</v>
      </c>
      <c r="D3" s="19" t="s">
        <v>17</v>
      </c>
      <c r="E3" s="19" t="s">
        <v>29</v>
      </c>
      <c r="F3" s="19" t="s">
        <v>12</v>
      </c>
      <c r="G3" s="19">
        <v>81.75</v>
      </c>
      <c r="H3" s="19">
        <f>G3/2</f>
        <v>40.875</v>
      </c>
      <c r="I3" s="19">
        <v>4</v>
      </c>
      <c r="J3" s="19">
        <v>100</v>
      </c>
      <c r="K3" s="19">
        <f>J3/2</f>
        <v>50</v>
      </c>
      <c r="L3" s="20">
        <f>H3+K3</f>
        <v>90.875</v>
      </c>
      <c r="M3" s="19">
        <v>-10</v>
      </c>
      <c r="N3" s="20">
        <f>L3+(M3)</f>
        <v>80.875</v>
      </c>
      <c r="O3" s="21" t="s">
        <v>165</v>
      </c>
      <c r="P3" s="19" t="s">
        <v>57</v>
      </c>
    </row>
    <row r="4" spans="1:16" ht="16.5" thickBot="1" x14ac:dyDescent="0.3">
      <c r="A4" s="40" t="s">
        <v>72</v>
      </c>
      <c r="B4" s="41" t="s">
        <v>29</v>
      </c>
      <c r="C4" s="41" t="s">
        <v>34</v>
      </c>
      <c r="D4" s="41" t="s">
        <v>17</v>
      </c>
      <c r="E4" s="41" t="s">
        <v>29</v>
      </c>
      <c r="F4" s="41" t="s">
        <v>11</v>
      </c>
      <c r="G4" s="41">
        <v>69</v>
      </c>
      <c r="H4" s="41">
        <f>G4/2</f>
        <v>34.5</v>
      </c>
      <c r="I4" s="41">
        <v>3.2</v>
      </c>
      <c r="J4" s="41">
        <v>81.33</v>
      </c>
      <c r="K4" s="47">
        <f>J4/2</f>
        <v>40.664999999999999</v>
      </c>
      <c r="L4" s="47">
        <f>H4+K4</f>
        <v>75.164999999999992</v>
      </c>
      <c r="M4" s="41"/>
      <c r="N4" s="47">
        <f>L4+(M4)</f>
        <v>75.164999999999992</v>
      </c>
      <c r="O4" s="41" t="s">
        <v>166</v>
      </c>
      <c r="P4" s="41" t="s">
        <v>58</v>
      </c>
    </row>
    <row r="5" spans="1:16" x14ac:dyDescent="0.25">
      <c r="B5" s="4"/>
      <c r="C5" s="4"/>
      <c r="D5" s="4"/>
      <c r="F5" s="4"/>
      <c r="G5" s="4"/>
      <c r="H5" s="4"/>
      <c r="I5" s="4"/>
      <c r="J5" s="4"/>
      <c r="K5" s="4"/>
    </row>
    <row r="6" spans="1:16" x14ac:dyDescent="0.25">
      <c r="B6" s="4"/>
      <c r="C6" s="4"/>
      <c r="D6" s="4"/>
      <c r="F6" s="4"/>
      <c r="G6" s="4"/>
      <c r="H6" s="4"/>
      <c r="I6" s="4"/>
      <c r="J6" s="4"/>
      <c r="K6" s="4"/>
      <c r="O6" s="5"/>
      <c r="P6" s="5"/>
    </row>
    <row r="7" spans="1:16" x14ac:dyDescent="0.25">
      <c r="B7" s="4"/>
      <c r="C7" s="4"/>
      <c r="D7" s="4"/>
      <c r="F7" s="4"/>
      <c r="G7" s="4"/>
      <c r="H7" s="4"/>
      <c r="I7" s="4"/>
      <c r="J7" s="4"/>
      <c r="K7" s="4"/>
    </row>
    <row r="8" spans="1:16" x14ac:dyDescent="0.25">
      <c r="B8" s="4"/>
      <c r="C8" s="4"/>
      <c r="D8" s="4"/>
      <c r="F8" s="4"/>
      <c r="G8" s="4"/>
      <c r="H8" s="4"/>
      <c r="I8" s="4"/>
      <c r="J8" s="4"/>
      <c r="K8" s="4"/>
    </row>
    <row r="9" spans="1:16" x14ac:dyDescent="0.25">
      <c r="B9" s="4"/>
      <c r="C9" s="4"/>
      <c r="D9" s="4"/>
      <c r="F9" s="4"/>
      <c r="G9" s="4"/>
      <c r="H9" s="4"/>
      <c r="I9" s="4"/>
      <c r="J9" s="4"/>
      <c r="K9" s="4"/>
    </row>
    <row r="10" spans="1:16" x14ac:dyDescent="0.25">
      <c r="B10" s="4"/>
      <c r="C10" s="4"/>
      <c r="D10" s="4"/>
      <c r="F10" s="4"/>
      <c r="G10" s="4"/>
      <c r="H10" s="4"/>
      <c r="I10" s="4"/>
      <c r="J10" s="4"/>
      <c r="K10" s="4"/>
    </row>
    <row r="11" spans="1:16" x14ac:dyDescent="0.25">
      <c r="B11" s="4"/>
      <c r="C11" s="4"/>
      <c r="D11" s="4"/>
      <c r="F11" s="4"/>
      <c r="G11" s="4"/>
      <c r="H11" s="4"/>
      <c r="I11" s="4"/>
      <c r="J11" s="4"/>
      <c r="K11" s="4"/>
    </row>
    <row r="12" spans="1:16" x14ac:dyDescent="0.25">
      <c r="B12" s="4"/>
      <c r="C12" s="4"/>
      <c r="D12" s="4"/>
      <c r="F12" s="4"/>
      <c r="G12" s="4"/>
      <c r="H12" s="4"/>
      <c r="I12" s="4"/>
      <c r="J12" s="4"/>
      <c r="K12" s="4"/>
    </row>
    <row r="13" spans="1:16" x14ac:dyDescent="0.25">
      <c r="B13" s="4"/>
      <c r="C13" s="4"/>
      <c r="D13" s="4"/>
      <c r="F13" s="4"/>
      <c r="G13" s="4"/>
      <c r="H13" s="4"/>
      <c r="I13" s="4"/>
      <c r="J13" s="4"/>
      <c r="K13" s="4"/>
    </row>
    <row r="14" spans="1:16" x14ac:dyDescent="0.25">
      <c r="B14" s="4"/>
      <c r="C14" s="4"/>
      <c r="D14" s="4"/>
      <c r="F14" s="4"/>
      <c r="G14" s="4"/>
      <c r="H14" s="4"/>
      <c r="I14" s="4"/>
      <c r="J14" s="4"/>
      <c r="K14" s="4"/>
    </row>
    <row r="15" spans="1:16" x14ac:dyDescent="0.25">
      <c r="B15" s="4"/>
      <c r="C15" s="4"/>
      <c r="D15" s="4"/>
      <c r="F15" s="4"/>
      <c r="G15" s="4"/>
      <c r="H15" s="4"/>
      <c r="I15" s="4"/>
      <c r="J15" s="4"/>
      <c r="K15" s="4"/>
    </row>
    <row r="16" spans="1:16" x14ac:dyDescent="0.25">
      <c r="B16" s="4"/>
      <c r="C16" s="4"/>
      <c r="D16" s="4"/>
      <c r="F16" s="4"/>
      <c r="G16" s="4"/>
      <c r="H16" s="4"/>
      <c r="I16" s="4"/>
      <c r="J16" s="4"/>
      <c r="K16" s="4"/>
    </row>
    <row r="17" spans="2:11" x14ac:dyDescent="0.25">
      <c r="B17" s="4"/>
      <c r="C17" s="4"/>
      <c r="D17" s="4"/>
      <c r="F17" s="4"/>
      <c r="G17" s="4"/>
      <c r="H17" s="4"/>
      <c r="I17" s="6"/>
      <c r="J17" s="4"/>
      <c r="K17" s="4"/>
    </row>
    <row r="18" spans="2:11" x14ac:dyDescent="0.25">
      <c r="B18" s="4"/>
      <c r="C18" s="4"/>
      <c r="D18" s="4"/>
      <c r="F18" s="4"/>
      <c r="G18" s="4"/>
      <c r="H18" s="4"/>
      <c r="I18" s="4"/>
      <c r="J18" s="4"/>
      <c r="K18" s="4"/>
    </row>
  </sheetData>
  <sortState ref="A2:P18">
    <sortCondition descending="1" ref="N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C18" sqref="C18"/>
    </sheetView>
  </sheetViews>
  <sheetFormatPr defaultColWidth="8.85546875" defaultRowHeight="15.75" x14ac:dyDescent="0.25"/>
  <cols>
    <col min="1" max="1" width="20.42578125" style="3" bestFit="1" customWidth="1"/>
    <col min="2" max="2" width="22.28515625" style="3" bestFit="1" customWidth="1"/>
    <col min="3" max="3" width="21.85546875" style="3" bestFit="1" customWidth="1"/>
    <col min="4" max="4" width="13.85546875" style="3" bestFit="1" customWidth="1"/>
    <col min="5" max="5" width="22.28515625" style="3" bestFit="1" customWidth="1"/>
    <col min="6" max="6" width="8.7109375" style="3" bestFit="1" customWidth="1"/>
    <col min="7" max="12" width="9" style="3" bestFit="1" customWidth="1"/>
    <col min="13" max="13" width="8.85546875" style="3"/>
    <col min="14" max="14" width="10.28515625" style="3" customWidth="1"/>
    <col min="15" max="15" width="12.7109375" style="3" bestFit="1" customWidth="1"/>
    <col min="16" max="16" width="51" style="3" customWidth="1"/>
    <col min="17" max="16384" width="8.85546875" style="3"/>
  </cols>
  <sheetData>
    <row r="1" spans="1:16" ht="189.75" thickBot="1" x14ac:dyDescent="0.3">
      <c r="A1" s="13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6.5" thickBot="1" x14ac:dyDescent="0.3">
      <c r="A2" s="18" t="s">
        <v>150</v>
      </c>
      <c r="B2" s="19" t="s">
        <v>18</v>
      </c>
      <c r="C2" s="22" t="s">
        <v>52</v>
      </c>
      <c r="D2" s="22" t="s">
        <v>21</v>
      </c>
      <c r="E2" s="19" t="s">
        <v>18</v>
      </c>
      <c r="F2" s="19" t="s">
        <v>11</v>
      </c>
      <c r="G2" s="23">
        <v>88.75</v>
      </c>
      <c r="H2" s="25">
        <f t="shared" ref="H2:H10" si="0">G2/2</f>
        <v>44.375</v>
      </c>
      <c r="I2" s="22">
        <v>4</v>
      </c>
      <c r="J2" s="22">
        <v>100</v>
      </c>
      <c r="K2" s="19">
        <f t="shared" ref="K2:K10" si="1">J2/2</f>
        <v>50</v>
      </c>
      <c r="L2" s="20">
        <f t="shared" ref="L2:L10" si="2">H2+K2</f>
        <v>94.375</v>
      </c>
      <c r="M2" s="19"/>
      <c r="N2" s="20">
        <f t="shared" ref="N2:N10" si="3">L2+(M2)</f>
        <v>94.375</v>
      </c>
      <c r="O2" s="24" t="s">
        <v>165</v>
      </c>
      <c r="P2" s="24"/>
    </row>
    <row r="3" spans="1:16" ht="16.5" thickBot="1" x14ac:dyDescent="0.3">
      <c r="A3" s="18" t="s">
        <v>151</v>
      </c>
      <c r="B3" s="24" t="s">
        <v>18</v>
      </c>
      <c r="C3" s="22" t="s">
        <v>51</v>
      </c>
      <c r="D3" s="22" t="s">
        <v>21</v>
      </c>
      <c r="E3" s="24" t="s">
        <v>18</v>
      </c>
      <c r="F3" s="24" t="s">
        <v>11</v>
      </c>
      <c r="G3" s="23">
        <v>85</v>
      </c>
      <c r="H3" s="24">
        <f t="shared" si="0"/>
        <v>42.5</v>
      </c>
      <c r="I3" s="22">
        <v>4</v>
      </c>
      <c r="J3" s="22">
        <v>100</v>
      </c>
      <c r="K3" s="19">
        <f t="shared" si="1"/>
        <v>50</v>
      </c>
      <c r="L3" s="19">
        <f t="shared" si="2"/>
        <v>92.5</v>
      </c>
      <c r="M3" s="33"/>
      <c r="N3" s="19">
        <f t="shared" si="3"/>
        <v>92.5</v>
      </c>
      <c r="O3" s="24" t="s">
        <v>165</v>
      </c>
      <c r="P3" s="24"/>
    </row>
    <row r="4" spans="1:16" ht="16.5" thickBot="1" x14ac:dyDescent="0.3">
      <c r="A4" s="18" t="s">
        <v>154</v>
      </c>
      <c r="B4" s="19" t="s">
        <v>18</v>
      </c>
      <c r="C4" s="22" t="s">
        <v>24</v>
      </c>
      <c r="D4" s="22" t="s">
        <v>17</v>
      </c>
      <c r="E4" s="19" t="s">
        <v>18</v>
      </c>
      <c r="F4" s="19" t="s">
        <v>11</v>
      </c>
      <c r="G4" s="23">
        <v>88</v>
      </c>
      <c r="H4" s="24">
        <f t="shared" si="0"/>
        <v>44</v>
      </c>
      <c r="I4" s="22">
        <v>3.63</v>
      </c>
      <c r="J4" s="22">
        <v>91.36</v>
      </c>
      <c r="K4" s="19">
        <f t="shared" si="1"/>
        <v>45.68</v>
      </c>
      <c r="L4" s="19">
        <f t="shared" si="2"/>
        <v>89.68</v>
      </c>
      <c r="M4" s="19"/>
      <c r="N4" s="19">
        <f t="shared" si="3"/>
        <v>89.68</v>
      </c>
      <c r="O4" s="24" t="s">
        <v>165</v>
      </c>
      <c r="P4" s="62"/>
    </row>
    <row r="5" spans="1:16" ht="16.5" thickBot="1" x14ac:dyDescent="0.3">
      <c r="A5" s="18" t="s">
        <v>155</v>
      </c>
      <c r="B5" s="19" t="s">
        <v>18</v>
      </c>
      <c r="C5" s="22" t="s">
        <v>30</v>
      </c>
      <c r="D5" s="22" t="s">
        <v>21</v>
      </c>
      <c r="E5" s="19" t="s">
        <v>18</v>
      </c>
      <c r="F5" s="19" t="s">
        <v>11</v>
      </c>
      <c r="G5" s="23">
        <v>77.5</v>
      </c>
      <c r="H5" s="24">
        <f t="shared" si="0"/>
        <v>38.75</v>
      </c>
      <c r="I5" s="22">
        <v>4</v>
      </c>
      <c r="J5" s="22">
        <v>100</v>
      </c>
      <c r="K5" s="19">
        <f t="shared" si="1"/>
        <v>50</v>
      </c>
      <c r="L5" s="19">
        <f t="shared" si="2"/>
        <v>88.75</v>
      </c>
      <c r="M5" s="19"/>
      <c r="N5" s="19">
        <f t="shared" si="3"/>
        <v>88.75</v>
      </c>
      <c r="O5" s="24" t="s">
        <v>165</v>
      </c>
      <c r="P5" s="24"/>
    </row>
    <row r="6" spans="1:16" ht="32.25" thickBot="1" x14ac:dyDescent="0.3">
      <c r="A6" s="18" t="s">
        <v>153</v>
      </c>
      <c r="B6" s="19" t="s">
        <v>18</v>
      </c>
      <c r="C6" s="22" t="s">
        <v>50</v>
      </c>
      <c r="D6" s="22" t="s">
        <v>17</v>
      </c>
      <c r="E6" s="19" t="s">
        <v>18</v>
      </c>
      <c r="F6" s="19" t="s">
        <v>11</v>
      </c>
      <c r="G6" s="23">
        <v>81.25</v>
      </c>
      <c r="H6" s="25">
        <f t="shared" si="0"/>
        <v>40.625</v>
      </c>
      <c r="I6" s="22">
        <v>3.83</v>
      </c>
      <c r="J6" s="22">
        <v>96.03</v>
      </c>
      <c r="K6" s="20">
        <f t="shared" si="1"/>
        <v>48.015000000000001</v>
      </c>
      <c r="L6" s="19">
        <f t="shared" si="2"/>
        <v>88.64</v>
      </c>
      <c r="M6" s="19"/>
      <c r="N6" s="19">
        <f t="shared" si="3"/>
        <v>88.64</v>
      </c>
      <c r="O6" s="24" t="s">
        <v>165</v>
      </c>
      <c r="P6" s="24"/>
    </row>
    <row r="7" spans="1:16" ht="16.5" thickBot="1" x14ac:dyDescent="0.3">
      <c r="A7" s="63" t="s">
        <v>152</v>
      </c>
      <c r="B7" s="15" t="s">
        <v>18</v>
      </c>
      <c r="C7" s="64" t="s">
        <v>51</v>
      </c>
      <c r="D7" s="64" t="s">
        <v>17</v>
      </c>
      <c r="E7" s="15" t="s">
        <v>18</v>
      </c>
      <c r="F7" s="15" t="s">
        <v>11</v>
      </c>
      <c r="G7" s="53">
        <v>71</v>
      </c>
      <c r="H7" s="38">
        <f t="shared" si="0"/>
        <v>35.5</v>
      </c>
      <c r="I7" s="64">
        <v>3.55</v>
      </c>
      <c r="J7" s="64">
        <v>89.5</v>
      </c>
      <c r="K7" s="15">
        <f t="shared" si="1"/>
        <v>44.75</v>
      </c>
      <c r="L7" s="15">
        <f t="shared" si="2"/>
        <v>80.25</v>
      </c>
      <c r="M7" s="15"/>
      <c r="N7" s="15">
        <f t="shared" si="3"/>
        <v>80.25</v>
      </c>
      <c r="O7" s="38" t="s">
        <v>167</v>
      </c>
      <c r="P7" s="38"/>
    </row>
    <row r="8" spans="1:16" ht="16.5" thickBot="1" x14ac:dyDescent="0.3">
      <c r="A8" s="26" t="s">
        <v>149</v>
      </c>
      <c r="B8" s="31" t="s">
        <v>18</v>
      </c>
      <c r="C8" s="30" t="s">
        <v>31</v>
      </c>
      <c r="D8" s="30" t="s">
        <v>17</v>
      </c>
      <c r="E8" s="31" t="s">
        <v>18</v>
      </c>
      <c r="F8" s="31" t="s">
        <v>11</v>
      </c>
      <c r="G8" s="28">
        <v>73.5</v>
      </c>
      <c r="H8" s="27">
        <f t="shared" si="0"/>
        <v>36.75</v>
      </c>
      <c r="I8" s="30">
        <v>3.29</v>
      </c>
      <c r="J8" s="30">
        <v>83.43</v>
      </c>
      <c r="K8" s="35">
        <f t="shared" si="1"/>
        <v>41.715000000000003</v>
      </c>
      <c r="L8" s="35">
        <f t="shared" si="2"/>
        <v>78.465000000000003</v>
      </c>
      <c r="M8" s="31"/>
      <c r="N8" s="35">
        <f t="shared" si="3"/>
        <v>78.465000000000003</v>
      </c>
      <c r="O8" s="27" t="s">
        <v>167</v>
      </c>
      <c r="P8" s="27"/>
    </row>
    <row r="9" spans="1:16" ht="16.5" thickBot="1" x14ac:dyDescent="0.3">
      <c r="A9" s="14" t="s">
        <v>148</v>
      </c>
      <c r="B9" s="15" t="s">
        <v>18</v>
      </c>
      <c r="C9" s="36" t="s">
        <v>25</v>
      </c>
      <c r="D9" s="36" t="s">
        <v>17</v>
      </c>
      <c r="E9" s="15" t="s">
        <v>18</v>
      </c>
      <c r="F9" s="15" t="s">
        <v>11</v>
      </c>
      <c r="G9" s="37">
        <v>78.75</v>
      </c>
      <c r="H9" s="39">
        <f t="shared" si="0"/>
        <v>39.375</v>
      </c>
      <c r="I9" s="36">
        <v>3</v>
      </c>
      <c r="J9" s="36">
        <v>76.66</v>
      </c>
      <c r="K9" s="15">
        <f t="shared" si="1"/>
        <v>38.33</v>
      </c>
      <c r="L9" s="16">
        <f t="shared" si="2"/>
        <v>77.704999999999998</v>
      </c>
      <c r="M9" s="15"/>
      <c r="N9" s="16">
        <f t="shared" si="3"/>
        <v>77.704999999999998</v>
      </c>
      <c r="O9" s="38" t="s">
        <v>167</v>
      </c>
      <c r="P9" s="38"/>
    </row>
    <row r="10" spans="1:16" ht="12.95" customHeight="1" thickBot="1" x14ac:dyDescent="0.3">
      <c r="A10" s="40" t="s">
        <v>147</v>
      </c>
      <c r="B10" s="41" t="s">
        <v>18</v>
      </c>
      <c r="C10" s="42" t="s">
        <v>31</v>
      </c>
      <c r="D10" s="42" t="s">
        <v>17</v>
      </c>
      <c r="E10" s="41" t="s">
        <v>18</v>
      </c>
      <c r="F10" s="41" t="s">
        <v>11</v>
      </c>
      <c r="G10" s="43">
        <v>68.5</v>
      </c>
      <c r="H10" s="44">
        <f t="shared" si="0"/>
        <v>34.25</v>
      </c>
      <c r="I10" s="42">
        <v>3.02</v>
      </c>
      <c r="J10" s="42">
        <v>77.13</v>
      </c>
      <c r="K10" s="47">
        <f t="shared" si="1"/>
        <v>38.564999999999998</v>
      </c>
      <c r="L10" s="47">
        <f t="shared" si="2"/>
        <v>72.814999999999998</v>
      </c>
      <c r="M10" s="41"/>
      <c r="N10" s="47">
        <f t="shared" si="3"/>
        <v>72.814999999999998</v>
      </c>
      <c r="O10" s="45" t="s">
        <v>168</v>
      </c>
      <c r="P10" s="45" t="s">
        <v>58</v>
      </c>
    </row>
  </sheetData>
  <sortState ref="A2:P10">
    <sortCondition descending="1" ref="N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O3" sqref="O3"/>
    </sheetView>
  </sheetViews>
  <sheetFormatPr defaultColWidth="8.85546875" defaultRowHeight="15.75" x14ac:dyDescent="0.25"/>
  <cols>
    <col min="1" max="1" width="20.42578125" style="3" bestFit="1" customWidth="1"/>
    <col min="2" max="2" width="21.42578125" style="3" bestFit="1" customWidth="1"/>
    <col min="3" max="3" width="23.85546875" style="3" bestFit="1" customWidth="1"/>
    <col min="4" max="4" width="6.140625" style="3" bestFit="1" customWidth="1"/>
    <col min="5" max="6" width="8.85546875" style="3"/>
    <col min="7" max="12" width="9" style="3" bestFit="1" customWidth="1"/>
    <col min="13" max="13" width="8.85546875" style="3"/>
    <col min="14" max="14" width="9" style="3" bestFit="1" customWidth="1"/>
    <col min="15" max="15" width="12.7109375" style="3" bestFit="1" customWidth="1"/>
    <col min="16" max="16" width="13.42578125" style="3" bestFit="1" customWidth="1"/>
    <col min="17" max="16384" width="8.85546875" style="3"/>
  </cols>
  <sheetData>
    <row r="1" spans="1:16" ht="158.25" thickBot="1" x14ac:dyDescent="0.3">
      <c r="A1" s="13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s="4" customFormat="1" ht="26.1" customHeight="1" thickBot="1" x14ac:dyDescent="0.25">
      <c r="A2" s="18" t="s">
        <v>156</v>
      </c>
      <c r="B2" s="19" t="s">
        <v>35</v>
      </c>
      <c r="C2" s="22" t="s">
        <v>53</v>
      </c>
      <c r="D2" s="19" t="s">
        <v>10</v>
      </c>
      <c r="E2" s="19"/>
      <c r="F2" s="19" t="s">
        <v>11</v>
      </c>
      <c r="G2" s="23">
        <v>71</v>
      </c>
      <c r="H2" s="19">
        <f>G2/2</f>
        <v>35.5</v>
      </c>
      <c r="I2" s="22">
        <v>2.78</v>
      </c>
      <c r="J2" s="22">
        <v>71.53</v>
      </c>
      <c r="K2" s="20">
        <f>J2/2</f>
        <v>35.765000000000001</v>
      </c>
      <c r="L2" s="20">
        <f>H2+K2</f>
        <v>71.265000000000001</v>
      </c>
      <c r="M2" s="19">
        <v>10</v>
      </c>
      <c r="N2" s="20">
        <f>L2+(M2)</f>
        <v>81.265000000000001</v>
      </c>
      <c r="O2" s="19" t="s">
        <v>165</v>
      </c>
      <c r="P2" s="19" t="s">
        <v>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P2" sqref="P2"/>
    </sheetView>
  </sheetViews>
  <sheetFormatPr defaultRowHeight="12.75" x14ac:dyDescent="0.2"/>
  <cols>
    <col min="1" max="1" width="20.42578125" bestFit="1" customWidth="1"/>
    <col min="2" max="2" width="21.42578125" bestFit="1" customWidth="1"/>
    <col min="3" max="3" width="20.140625" customWidth="1"/>
    <col min="15" max="15" width="8.85546875" bestFit="1" customWidth="1"/>
    <col min="16" max="16" width="112.85546875" bestFit="1" customWidth="1"/>
  </cols>
  <sheetData>
    <row r="1" spans="1:16" ht="142.5" thickBot="1" x14ac:dyDescent="0.25">
      <c r="A1" s="13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6.5" thickBot="1" x14ac:dyDescent="0.25">
      <c r="A2" s="40" t="s">
        <v>157</v>
      </c>
      <c r="B2" s="41" t="s">
        <v>55</v>
      </c>
      <c r="C2" s="42" t="s">
        <v>56</v>
      </c>
      <c r="D2" s="41" t="s">
        <v>10</v>
      </c>
      <c r="E2" s="41"/>
      <c r="F2" s="41" t="s">
        <v>11</v>
      </c>
      <c r="G2" s="65">
        <v>90.25</v>
      </c>
      <c r="H2" s="41">
        <f t="shared" ref="H2:H7" si="0">G2/2</f>
        <v>45.125</v>
      </c>
      <c r="I2" s="66">
        <v>3.8</v>
      </c>
      <c r="J2" s="66">
        <v>95.33</v>
      </c>
      <c r="K2" s="47">
        <f t="shared" ref="K2:K7" si="1">J2/2</f>
        <v>47.664999999999999</v>
      </c>
      <c r="L2" s="47">
        <f t="shared" ref="L2:L7" si="2">H2+K2</f>
        <v>92.789999999999992</v>
      </c>
      <c r="M2" s="41"/>
      <c r="N2" s="47">
        <f t="shared" ref="N2:N7" si="3">H2+K2</f>
        <v>92.789999999999992</v>
      </c>
      <c r="O2" s="41" t="s">
        <v>168</v>
      </c>
      <c r="P2" s="41" t="s">
        <v>169</v>
      </c>
    </row>
    <row r="3" spans="1:16" ht="16.5" thickBot="1" x14ac:dyDescent="0.25">
      <c r="A3" s="40" t="s">
        <v>158</v>
      </c>
      <c r="B3" s="41" t="s">
        <v>55</v>
      </c>
      <c r="C3" s="42" t="s">
        <v>56</v>
      </c>
      <c r="D3" s="41" t="s">
        <v>10</v>
      </c>
      <c r="E3" s="41"/>
      <c r="F3" s="41" t="s">
        <v>11</v>
      </c>
      <c r="G3" s="65">
        <v>94.25</v>
      </c>
      <c r="H3" s="41">
        <f t="shared" si="0"/>
        <v>47.125</v>
      </c>
      <c r="I3" s="66">
        <v>3.3</v>
      </c>
      <c r="J3" s="66">
        <v>83.66</v>
      </c>
      <c r="K3" s="47">
        <f t="shared" si="1"/>
        <v>41.83</v>
      </c>
      <c r="L3" s="47">
        <f t="shared" si="2"/>
        <v>88.954999999999998</v>
      </c>
      <c r="M3" s="41"/>
      <c r="N3" s="47">
        <f t="shared" si="3"/>
        <v>88.954999999999998</v>
      </c>
      <c r="O3" s="41" t="s">
        <v>168</v>
      </c>
      <c r="P3" s="41" t="s">
        <v>169</v>
      </c>
    </row>
    <row r="4" spans="1:16" ht="16.5" thickBot="1" x14ac:dyDescent="0.25">
      <c r="A4" s="40" t="s">
        <v>159</v>
      </c>
      <c r="B4" s="41" t="s">
        <v>55</v>
      </c>
      <c r="C4" s="42" t="s">
        <v>56</v>
      </c>
      <c r="D4" s="41" t="s">
        <v>10</v>
      </c>
      <c r="E4" s="41"/>
      <c r="F4" s="41" t="s">
        <v>11</v>
      </c>
      <c r="G4" s="65">
        <v>78</v>
      </c>
      <c r="H4" s="41">
        <f t="shared" si="0"/>
        <v>39</v>
      </c>
      <c r="I4" s="66">
        <v>2.54</v>
      </c>
      <c r="J4" s="66">
        <v>65.930000000000007</v>
      </c>
      <c r="K4" s="47">
        <f t="shared" si="1"/>
        <v>32.965000000000003</v>
      </c>
      <c r="L4" s="47">
        <f t="shared" si="2"/>
        <v>71.965000000000003</v>
      </c>
      <c r="M4" s="41"/>
      <c r="N4" s="47">
        <f t="shared" si="3"/>
        <v>71.965000000000003</v>
      </c>
      <c r="O4" s="41" t="s">
        <v>168</v>
      </c>
      <c r="P4" s="41" t="s">
        <v>169</v>
      </c>
    </row>
    <row r="5" spans="1:16" ht="16.5" thickBot="1" x14ac:dyDescent="0.25">
      <c r="A5" s="40" t="s">
        <v>160</v>
      </c>
      <c r="B5" s="41" t="s">
        <v>55</v>
      </c>
      <c r="C5" s="42" t="s">
        <v>56</v>
      </c>
      <c r="D5" s="41" t="s">
        <v>10</v>
      </c>
      <c r="E5" s="41"/>
      <c r="F5" s="41" t="s">
        <v>11</v>
      </c>
      <c r="G5" s="65">
        <v>83.5</v>
      </c>
      <c r="H5" s="41">
        <f t="shared" si="0"/>
        <v>41.75</v>
      </c>
      <c r="I5" s="66">
        <v>3.51</v>
      </c>
      <c r="J5" s="66">
        <v>88.56</v>
      </c>
      <c r="K5" s="47">
        <f t="shared" si="1"/>
        <v>44.28</v>
      </c>
      <c r="L5" s="47">
        <f t="shared" si="2"/>
        <v>86.03</v>
      </c>
      <c r="M5" s="41"/>
      <c r="N5" s="47">
        <f t="shared" si="3"/>
        <v>86.03</v>
      </c>
      <c r="O5" s="41" t="s">
        <v>168</v>
      </c>
      <c r="P5" s="41" t="s">
        <v>169</v>
      </c>
    </row>
    <row r="6" spans="1:16" ht="16.5" thickBot="1" x14ac:dyDescent="0.25">
      <c r="A6" s="40" t="s">
        <v>161</v>
      </c>
      <c r="B6" s="41" t="s">
        <v>55</v>
      </c>
      <c r="C6" s="42" t="s">
        <v>56</v>
      </c>
      <c r="D6" s="41" t="s">
        <v>10</v>
      </c>
      <c r="E6" s="41"/>
      <c r="F6" s="41" t="s">
        <v>11</v>
      </c>
      <c r="G6" s="65">
        <v>94</v>
      </c>
      <c r="H6" s="41">
        <f t="shared" si="0"/>
        <v>47</v>
      </c>
      <c r="I6" s="66">
        <v>3.07</v>
      </c>
      <c r="J6" s="66">
        <v>78.3</v>
      </c>
      <c r="K6" s="47">
        <f t="shared" si="1"/>
        <v>39.15</v>
      </c>
      <c r="L6" s="47">
        <f t="shared" si="2"/>
        <v>86.15</v>
      </c>
      <c r="M6" s="41"/>
      <c r="N6" s="47">
        <f t="shared" si="3"/>
        <v>86.15</v>
      </c>
      <c r="O6" s="41" t="s">
        <v>168</v>
      </c>
      <c r="P6" s="41" t="s">
        <v>169</v>
      </c>
    </row>
    <row r="7" spans="1:16" ht="16.5" thickBot="1" x14ac:dyDescent="0.25">
      <c r="A7" s="40" t="s">
        <v>162</v>
      </c>
      <c r="B7" s="41" t="s">
        <v>55</v>
      </c>
      <c r="C7" s="42" t="s">
        <v>56</v>
      </c>
      <c r="D7" s="41" t="s">
        <v>10</v>
      </c>
      <c r="E7" s="41"/>
      <c r="F7" s="41" t="s">
        <v>11</v>
      </c>
      <c r="G7" s="65">
        <v>76.25</v>
      </c>
      <c r="H7" s="41">
        <f t="shared" si="0"/>
        <v>38.125</v>
      </c>
      <c r="I7" s="66">
        <v>2.62</v>
      </c>
      <c r="J7" s="66">
        <v>67.8</v>
      </c>
      <c r="K7" s="47">
        <f t="shared" si="1"/>
        <v>33.9</v>
      </c>
      <c r="L7" s="47">
        <f t="shared" si="2"/>
        <v>72.025000000000006</v>
      </c>
      <c r="M7" s="41"/>
      <c r="N7" s="47">
        <f t="shared" si="3"/>
        <v>72.025000000000006</v>
      </c>
      <c r="O7" s="41" t="s">
        <v>168</v>
      </c>
      <c r="P7" s="41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O2" sqref="O2"/>
    </sheetView>
  </sheetViews>
  <sheetFormatPr defaultRowHeight="12.75" x14ac:dyDescent="0.2"/>
  <cols>
    <col min="1" max="1" width="20.5703125" bestFit="1" customWidth="1"/>
    <col min="2" max="2" width="33.140625" customWidth="1"/>
    <col min="3" max="3" width="28.85546875" customWidth="1"/>
    <col min="7" max="12" width="9.28515625" bestFit="1" customWidth="1"/>
    <col min="14" max="14" width="9.28515625" bestFit="1" customWidth="1"/>
    <col min="15" max="15" width="11" customWidth="1"/>
    <col min="16" max="16" width="13.42578125" bestFit="1" customWidth="1"/>
  </cols>
  <sheetData>
    <row r="1" spans="1:16" ht="142.5" thickBot="1" x14ac:dyDescent="0.25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21.75" customHeight="1" thickBot="1" x14ac:dyDescent="0.25">
      <c r="A2" s="18" t="s">
        <v>73</v>
      </c>
      <c r="B2" s="22" t="s">
        <v>60</v>
      </c>
      <c r="C2" s="22" t="s">
        <v>59</v>
      </c>
      <c r="D2" s="19" t="s">
        <v>10</v>
      </c>
      <c r="E2" s="19"/>
      <c r="F2" s="19" t="s">
        <v>11</v>
      </c>
      <c r="G2" s="23">
        <v>77</v>
      </c>
      <c r="H2" s="20">
        <f>G2/2</f>
        <v>38.5</v>
      </c>
      <c r="I2" s="22">
        <v>3.12</v>
      </c>
      <c r="J2" s="22">
        <v>79.459999999999994</v>
      </c>
      <c r="K2" s="19">
        <f>J2/2</f>
        <v>39.729999999999997</v>
      </c>
      <c r="L2" s="20">
        <f>H2+K2</f>
        <v>78.22999999999999</v>
      </c>
      <c r="M2" s="19"/>
      <c r="N2" s="20">
        <f>L2+(M2)</f>
        <v>78.22999999999999</v>
      </c>
      <c r="O2" s="21" t="s">
        <v>165</v>
      </c>
      <c r="P2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E18" sqref="E18"/>
    </sheetView>
  </sheetViews>
  <sheetFormatPr defaultColWidth="8.85546875" defaultRowHeight="15.75" x14ac:dyDescent="0.25"/>
  <cols>
    <col min="1" max="1" width="20.42578125" style="3" bestFit="1" customWidth="1"/>
    <col min="2" max="2" width="15.28515625" style="3" bestFit="1" customWidth="1"/>
    <col min="3" max="3" width="7.140625" style="3" bestFit="1" customWidth="1"/>
    <col min="4" max="4" width="7" style="3" bestFit="1" customWidth="1"/>
    <col min="5" max="5" width="9.140625" style="3" customWidth="1"/>
    <col min="6" max="6" width="8.85546875" style="3"/>
    <col min="7" max="7" width="8.85546875" style="3" customWidth="1"/>
    <col min="8" max="8" width="8.5703125" style="3" bestFit="1" customWidth="1"/>
    <col min="9" max="9" width="10.5703125" style="3" customWidth="1"/>
    <col min="10" max="10" width="10.7109375" style="3" customWidth="1"/>
    <col min="11" max="11" width="10.85546875" style="3" customWidth="1"/>
    <col min="12" max="12" width="8.5703125" style="3" bestFit="1" customWidth="1"/>
    <col min="13" max="13" width="8.7109375" style="3" bestFit="1" customWidth="1"/>
    <col min="14" max="14" width="10.42578125" style="3" customWidth="1"/>
    <col min="15" max="15" width="14.28515625" style="3" bestFit="1" customWidth="1"/>
    <col min="16" max="16" width="32.7109375" style="3" bestFit="1" customWidth="1"/>
    <col min="17" max="16384" width="8.85546875" style="3"/>
  </cols>
  <sheetData>
    <row r="1" spans="1:16" ht="142.5" thickBot="1" x14ac:dyDescent="0.3">
      <c r="A1" s="10" t="s">
        <v>69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54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38</v>
      </c>
      <c r="L1" s="7" t="s">
        <v>41</v>
      </c>
      <c r="M1" s="7" t="s">
        <v>40</v>
      </c>
      <c r="N1" s="7" t="s">
        <v>42</v>
      </c>
      <c r="O1" s="8" t="s">
        <v>39</v>
      </c>
      <c r="P1" s="8" t="s">
        <v>43</v>
      </c>
    </row>
    <row r="2" spans="1:16" s="9" customFormat="1" ht="16.5" thickBot="1" x14ac:dyDescent="0.3">
      <c r="A2" s="18" t="s">
        <v>75</v>
      </c>
      <c r="B2" s="24" t="s">
        <v>15</v>
      </c>
      <c r="C2" s="24" t="s">
        <v>16</v>
      </c>
      <c r="D2" s="24" t="s">
        <v>10</v>
      </c>
      <c r="E2" s="24"/>
      <c r="F2" s="24" t="s">
        <v>11</v>
      </c>
      <c r="G2" s="23">
        <v>91</v>
      </c>
      <c r="H2" s="24">
        <f t="shared" ref="H2:H8" si="0">G2/2</f>
        <v>45.5</v>
      </c>
      <c r="I2" s="22">
        <v>3.63</v>
      </c>
      <c r="J2" s="22">
        <v>91.36</v>
      </c>
      <c r="K2" s="24">
        <f t="shared" ref="K2:K8" si="1">J2/2</f>
        <v>45.68</v>
      </c>
      <c r="L2" s="24">
        <f t="shared" ref="L2:L8" si="2">H2+K2</f>
        <v>91.18</v>
      </c>
      <c r="M2" s="24"/>
      <c r="N2" s="24">
        <f t="shared" ref="N2:N8" si="3">L2+(M2)</f>
        <v>91.18</v>
      </c>
      <c r="O2" s="21" t="s">
        <v>165</v>
      </c>
      <c r="P2" s="24"/>
    </row>
    <row r="3" spans="1:16" s="9" customFormat="1" ht="16.5" thickBot="1" x14ac:dyDescent="0.3">
      <c r="A3" s="18" t="s">
        <v>78</v>
      </c>
      <c r="B3" s="24" t="s">
        <v>15</v>
      </c>
      <c r="C3" s="24" t="s">
        <v>16</v>
      </c>
      <c r="D3" s="24" t="s">
        <v>10</v>
      </c>
      <c r="E3" s="24"/>
      <c r="F3" s="24" t="s">
        <v>11</v>
      </c>
      <c r="G3" s="23">
        <v>98</v>
      </c>
      <c r="H3" s="24">
        <f t="shared" si="0"/>
        <v>49</v>
      </c>
      <c r="I3" s="22">
        <v>3.21</v>
      </c>
      <c r="J3" s="22">
        <v>81.56</v>
      </c>
      <c r="K3" s="24">
        <f t="shared" si="1"/>
        <v>40.78</v>
      </c>
      <c r="L3" s="24">
        <f t="shared" si="2"/>
        <v>89.78</v>
      </c>
      <c r="M3" s="24"/>
      <c r="N3" s="24">
        <f t="shared" si="3"/>
        <v>89.78</v>
      </c>
      <c r="O3" s="21" t="s">
        <v>165</v>
      </c>
      <c r="P3" s="24"/>
    </row>
    <row r="4" spans="1:16" ht="16.5" thickBot="1" x14ac:dyDescent="0.3">
      <c r="A4" s="18" t="s">
        <v>79</v>
      </c>
      <c r="B4" s="24" t="s">
        <v>15</v>
      </c>
      <c r="C4" s="24" t="s">
        <v>16</v>
      </c>
      <c r="D4" s="24" t="s">
        <v>10</v>
      </c>
      <c r="E4" s="24"/>
      <c r="F4" s="24" t="s">
        <v>11</v>
      </c>
      <c r="G4" s="23">
        <v>81.25</v>
      </c>
      <c r="H4" s="25">
        <f t="shared" si="0"/>
        <v>40.625</v>
      </c>
      <c r="I4" s="22">
        <v>2.8</v>
      </c>
      <c r="J4" s="22">
        <v>72</v>
      </c>
      <c r="K4" s="24">
        <f t="shared" si="1"/>
        <v>36</v>
      </c>
      <c r="L4" s="25">
        <f t="shared" si="2"/>
        <v>76.625</v>
      </c>
      <c r="M4" s="24">
        <v>10</v>
      </c>
      <c r="N4" s="25">
        <f t="shared" si="3"/>
        <v>86.625</v>
      </c>
      <c r="O4" s="21" t="s">
        <v>165</v>
      </c>
      <c r="P4" s="24" t="s">
        <v>61</v>
      </c>
    </row>
    <row r="5" spans="1:16" ht="16.5" thickBot="1" x14ac:dyDescent="0.3">
      <c r="A5" s="18" t="s">
        <v>76</v>
      </c>
      <c r="B5" s="24" t="s">
        <v>15</v>
      </c>
      <c r="C5" s="24" t="s">
        <v>16</v>
      </c>
      <c r="D5" s="24" t="s">
        <v>10</v>
      </c>
      <c r="E5" s="24"/>
      <c r="F5" s="24" t="s">
        <v>11</v>
      </c>
      <c r="G5" s="23">
        <v>72.25</v>
      </c>
      <c r="H5" s="25">
        <f t="shared" si="0"/>
        <v>36.125</v>
      </c>
      <c r="I5" s="22">
        <v>3.13</v>
      </c>
      <c r="J5" s="22">
        <v>79.7</v>
      </c>
      <c r="K5" s="24">
        <f t="shared" si="1"/>
        <v>39.85</v>
      </c>
      <c r="L5" s="25">
        <f t="shared" si="2"/>
        <v>75.974999999999994</v>
      </c>
      <c r="M5" s="24">
        <v>10</v>
      </c>
      <c r="N5" s="25">
        <f t="shared" si="3"/>
        <v>85.974999999999994</v>
      </c>
      <c r="O5" s="21" t="s">
        <v>165</v>
      </c>
      <c r="P5" s="24" t="s">
        <v>61</v>
      </c>
    </row>
    <row r="6" spans="1:16" ht="16.5" thickBot="1" x14ac:dyDescent="0.3">
      <c r="A6" s="18" t="s">
        <v>77</v>
      </c>
      <c r="B6" s="24" t="s">
        <v>15</v>
      </c>
      <c r="C6" s="24" t="s">
        <v>16</v>
      </c>
      <c r="D6" s="24" t="s">
        <v>10</v>
      </c>
      <c r="E6" s="24"/>
      <c r="F6" s="24" t="s">
        <v>11</v>
      </c>
      <c r="G6" s="23">
        <v>88.5</v>
      </c>
      <c r="H6" s="24">
        <f t="shared" si="0"/>
        <v>44.25</v>
      </c>
      <c r="I6" s="22">
        <v>2.99</v>
      </c>
      <c r="J6" s="22">
        <v>76.430000000000007</v>
      </c>
      <c r="K6" s="25">
        <f t="shared" si="1"/>
        <v>38.215000000000003</v>
      </c>
      <c r="L6" s="25">
        <f t="shared" si="2"/>
        <v>82.465000000000003</v>
      </c>
      <c r="M6" s="24"/>
      <c r="N6" s="25">
        <f t="shared" si="3"/>
        <v>82.465000000000003</v>
      </c>
      <c r="O6" s="21" t="s">
        <v>165</v>
      </c>
      <c r="P6" s="62"/>
    </row>
    <row r="7" spans="1:16" ht="15" customHeight="1" thickBot="1" x14ac:dyDescent="0.3">
      <c r="A7" s="18" t="s">
        <v>74</v>
      </c>
      <c r="B7" s="24" t="s">
        <v>15</v>
      </c>
      <c r="C7" s="24" t="s">
        <v>16</v>
      </c>
      <c r="D7" s="24" t="s">
        <v>10</v>
      </c>
      <c r="E7" s="24"/>
      <c r="F7" s="24" t="s">
        <v>11</v>
      </c>
      <c r="G7" s="23">
        <v>77.5</v>
      </c>
      <c r="H7" s="24">
        <f t="shared" si="0"/>
        <v>38.75</v>
      </c>
      <c r="I7" s="22">
        <v>3.34</v>
      </c>
      <c r="J7" s="22">
        <v>84.6</v>
      </c>
      <c r="K7" s="24">
        <f t="shared" si="1"/>
        <v>42.3</v>
      </c>
      <c r="L7" s="24">
        <f t="shared" si="2"/>
        <v>81.05</v>
      </c>
      <c r="M7" s="24"/>
      <c r="N7" s="24">
        <f t="shared" si="3"/>
        <v>81.05</v>
      </c>
      <c r="O7" s="21" t="s">
        <v>165</v>
      </c>
      <c r="P7" s="24"/>
    </row>
    <row r="8" spans="1:16" ht="32.25" thickBot="1" x14ac:dyDescent="0.3">
      <c r="A8" s="40" t="s">
        <v>80</v>
      </c>
      <c r="B8" s="44" t="s">
        <v>15</v>
      </c>
      <c r="C8" s="44" t="s">
        <v>16</v>
      </c>
      <c r="D8" s="44" t="s">
        <v>10</v>
      </c>
      <c r="E8" s="44"/>
      <c r="F8" s="44" t="s">
        <v>11</v>
      </c>
      <c r="G8" s="43">
        <v>27</v>
      </c>
      <c r="H8" s="44">
        <f t="shared" si="0"/>
        <v>13.5</v>
      </c>
      <c r="I8" s="42">
        <v>2.79</v>
      </c>
      <c r="J8" s="42">
        <v>71.760000000000005</v>
      </c>
      <c r="K8" s="44">
        <f t="shared" si="1"/>
        <v>35.880000000000003</v>
      </c>
      <c r="L8" s="44">
        <f t="shared" si="2"/>
        <v>49.38</v>
      </c>
      <c r="M8" s="44">
        <v>10</v>
      </c>
      <c r="N8" s="44">
        <f t="shared" si="3"/>
        <v>59.38</v>
      </c>
      <c r="O8" s="45" t="s">
        <v>168</v>
      </c>
      <c r="P8" s="46" t="s">
        <v>163</v>
      </c>
    </row>
  </sheetData>
  <sortState ref="A2:P8">
    <sortCondition descending="1" ref="N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O5" sqref="O5"/>
    </sheetView>
  </sheetViews>
  <sheetFormatPr defaultColWidth="8.85546875" defaultRowHeight="15.75" x14ac:dyDescent="0.25"/>
  <cols>
    <col min="1" max="1" width="20.42578125" style="3" bestFit="1" customWidth="1"/>
    <col min="2" max="3" width="31.7109375" style="3" bestFit="1" customWidth="1"/>
    <col min="4" max="4" width="7" style="3" bestFit="1" customWidth="1"/>
    <col min="5" max="5" width="8.7109375" style="3" customWidth="1"/>
    <col min="6" max="6" width="8.85546875" style="3"/>
    <col min="7" max="7" width="9" style="3" customWidth="1"/>
    <col min="8" max="8" width="8.5703125" style="3" bestFit="1" customWidth="1"/>
    <col min="9" max="9" width="9" style="3" bestFit="1" customWidth="1"/>
    <col min="10" max="10" width="10.7109375" style="3" customWidth="1"/>
    <col min="11" max="11" width="11.28515625" style="3" customWidth="1"/>
    <col min="12" max="12" width="9" style="3" bestFit="1" customWidth="1"/>
    <col min="13" max="13" width="8.7109375" style="3" bestFit="1" customWidth="1"/>
    <col min="14" max="14" width="9.5703125" style="3" customWidth="1"/>
    <col min="15" max="15" width="12.7109375" style="3" bestFit="1" customWidth="1"/>
    <col min="16" max="16" width="39.5703125" style="3" bestFit="1" customWidth="1"/>
    <col min="17" max="16384" width="8.85546875" style="3"/>
  </cols>
  <sheetData>
    <row r="1" spans="1:16" ht="158.25" thickBot="1" x14ac:dyDescent="0.3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6.5" thickBot="1" x14ac:dyDescent="0.3">
      <c r="A2" s="18" t="s">
        <v>83</v>
      </c>
      <c r="B2" s="19" t="s">
        <v>20</v>
      </c>
      <c r="C2" s="22" t="s">
        <v>23</v>
      </c>
      <c r="D2" s="19" t="s">
        <v>10</v>
      </c>
      <c r="E2" s="19"/>
      <c r="F2" s="19" t="s">
        <v>11</v>
      </c>
      <c r="G2" s="32">
        <v>96.5</v>
      </c>
      <c r="H2" s="19">
        <f t="shared" ref="H2:H17" si="0">G2/2</f>
        <v>48.25</v>
      </c>
      <c r="I2" s="22">
        <v>3.92</v>
      </c>
      <c r="J2" s="22">
        <v>98.13</v>
      </c>
      <c r="K2" s="20">
        <f t="shared" ref="K2:K17" si="1">J2/2</f>
        <v>49.064999999999998</v>
      </c>
      <c r="L2" s="20">
        <f t="shared" ref="L2:L17" si="2">H2+K2</f>
        <v>97.314999999999998</v>
      </c>
      <c r="M2" s="19"/>
      <c r="N2" s="20">
        <f t="shared" ref="N2:N17" si="3">L2+(M2)</f>
        <v>97.314999999999998</v>
      </c>
      <c r="O2" s="19" t="s">
        <v>165</v>
      </c>
      <c r="P2" s="19"/>
    </row>
    <row r="3" spans="1:16" ht="16.5" thickBot="1" x14ac:dyDescent="0.3">
      <c r="A3" s="18" t="s">
        <v>89</v>
      </c>
      <c r="B3" s="19" t="s">
        <v>20</v>
      </c>
      <c r="C3" s="22" t="s">
        <v>23</v>
      </c>
      <c r="D3" s="19" t="s">
        <v>10</v>
      </c>
      <c r="E3" s="19"/>
      <c r="F3" s="19" t="s">
        <v>11</v>
      </c>
      <c r="G3" s="23">
        <v>88.5</v>
      </c>
      <c r="H3" s="19">
        <f t="shared" si="0"/>
        <v>44.25</v>
      </c>
      <c r="I3" s="22">
        <v>3.84</v>
      </c>
      <c r="J3" s="22">
        <v>96.26</v>
      </c>
      <c r="K3" s="19">
        <f t="shared" si="1"/>
        <v>48.13</v>
      </c>
      <c r="L3" s="19">
        <f t="shared" si="2"/>
        <v>92.38</v>
      </c>
      <c r="M3" s="19"/>
      <c r="N3" s="19">
        <f t="shared" si="3"/>
        <v>92.38</v>
      </c>
      <c r="O3" s="19" t="s">
        <v>165</v>
      </c>
      <c r="P3" s="19"/>
    </row>
    <row r="4" spans="1:16" ht="16.5" thickBot="1" x14ac:dyDescent="0.3">
      <c r="A4" s="18" t="s">
        <v>92</v>
      </c>
      <c r="B4" s="19" t="s">
        <v>20</v>
      </c>
      <c r="C4" s="22" t="s">
        <v>23</v>
      </c>
      <c r="D4" s="19" t="s">
        <v>10</v>
      </c>
      <c r="E4" s="19"/>
      <c r="F4" s="19" t="s">
        <v>11</v>
      </c>
      <c r="G4" s="23">
        <v>85.5</v>
      </c>
      <c r="H4" s="19">
        <f t="shared" si="0"/>
        <v>42.75</v>
      </c>
      <c r="I4" s="22">
        <v>3.94</v>
      </c>
      <c r="J4" s="22">
        <v>98.6</v>
      </c>
      <c r="K4" s="19">
        <f t="shared" si="1"/>
        <v>49.3</v>
      </c>
      <c r="L4" s="19">
        <f t="shared" si="2"/>
        <v>92.05</v>
      </c>
      <c r="M4" s="19"/>
      <c r="N4" s="19">
        <f t="shared" si="3"/>
        <v>92.05</v>
      </c>
      <c r="O4" s="19" t="s">
        <v>165</v>
      </c>
      <c r="P4" s="19"/>
    </row>
    <row r="5" spans="1:16" ht="16.5" thickBot="1" x14ac:dyDescent="0.3">
      <c r="A5" s="26" t="s">
        <v>96</v>
      </c>
      <c r="B5" s="31" t="s">
        <v>20</v>
      </c>
      <c r="C5" s="30" t="s">
        <v>23</v>
      </c>
      <c r="D5" s="31" t="s">
        <v>10</v>
      </c>
      <c r="E5" s="31"/>
      <c r="F5" s="31" t="s">
        <v>11</v>
      </c>
      <c r="G5" s="28">
        <v>89</v>
      </c>
      <c r="H5" s="31">
        <f t="shared" si="0"/>
        <v>44.5</v>
      </c>
      <c r="I5" s="30">
        <v>3.75</v>
      </c>
      <c r="J5" s="30">
        <v>94.16</v>
      </c>
      <c r="K5" s="31">
        <f t="shared" si="1"/>
        <v>47.08</v>
      </c>
      <c r="L5" s="31">
        <f t="shared" si="2"/>
        <v>91.58</v>
      </c>
      <c r="M5" s="31"/>
      <c r="N5" s="31">
        <f t="shared" si="3"/>
        <v>91.58</v>
      </c>
      <c r="O5" s="31" t="s">
        <v>167</v>
      </c>
      <c r="P5" s="31"/>
    </row>
    <row r="6" spans="1:16" ht="16.5" thickBot="1" x14ac:dyDescent="0.3">
      <c r="A6" s="26" t="s">
        <v>95</v>
      </c>
      <c r="B6" s="31" t="s">
        <v>20</v>
      </c>
      <c r="C6" s="30" t="s">
        <v>23</v>
      </c>
      <c r="D6" s="31" t="s">
        <v>10</v>
      </c>
      <c r="E6" s="31"/>
      <c r="F6" s="31" t="s">
        <v>11</v>
      </c>
      <c r="G6" s="28">
        <v>93</v>
      </c>
      <c r="H6" s="31">
        <f t="shared" si="0"/>
        <v>46.5</v>
      </c>
      <c r="I6" s="30">
        <v>3.57</v>
      </c>
      <c r="J6" s="30">
        <v>89.96</v>
      </c>
      <c r="K6" s="31">
        <f t="shared" si="1"/>
        <v>44.98</v>
      </c>
      <c r="L6" s="31">
        <f t="shared" si="2"/>
        <v>91.47999999999999</v>
      </c>
      <c r="M6" s="31"/>
      <c r="N6" s="31">
        <f t="shared" si="3"/>
        <v>91.47999999999999</v>
      </c>
      <c r="O6" s="31" t="s">
        <v>167</v>
      </c>
      <c r="P6" s="31"/>
    </row>
    <row r="7" spans="1:16" ht="16.5" thickBot="1" x14ac:dyDescent="0.3">
      <c r="A7" s="26" t="s">
        <v>85</v>
      </c>
      <c r="B7" s="31" t="s">
        <v>20</v>
      </c>
      <c r="C7" s="30" t="s">
        <v>23</v>
      </c>
      <c r="D7" s="31" t="s">
        <v>10</v>
      </c>
      <c r="E7" s="31"/>
      <c r="F7" s="31" t="s">
        <v>11</v>
      </c>
      <c r="G7" s="28">
        <v>86</v>
      </c>
      <c r="H7" s="31">
        <f t="shared" si="0"/>
        <v>43</v>
      </c>
      <c r="I7" s="30">
        <v>3.6</v>
      </c>
      <c r="J7" s="30">
        <v>90.66</v>
      </c>
      <c r="K7" s="31">
        <f t="shared" si="1"/>
        <v>45.33</v>
      </c>
      <c r="L7" s="31">
        <f t="shared" si="2"/>
        <v>88.33</v>
      </c>
      <c r="M7" s="31"/>
      <c r="N7" s="31">
        <f t="shared" si="3"/>
        <v>88.33</v>
      </c>
      <c r="O7" s="31" t="s">
        <v>167</v>
      </c>
      <c r="P7" s="31"/>
    </row>
    <row r="8" spans="1:16" ht="14.1" customHeight="1" thickBot="1" x14ac:dyDescent="0.3">
      <c r="A8" s="26" t="s">
        <v>84</v>
      </c>
      <c r="B8" s="31" t="s">
        <v>20</v>
      </c>
      <c r="C8" s="30" t="s">
        <v>23</v>
      </c>
      <c r="D8" s="31" t="s">
        <v>10</v>
      </c>
      <c r="E8" s="31"/>
      <c r="F8" s="31" t="s">
        <v>11</v>
      </c>
      <c r="G8" s="28">
        <v>82</v>
      </c>
      <c r="H8" s="31">
        <f t="shared" si="0"/>
        <v>41</v>
      </c>
      <c r="I8" s="30">
        <v>3.66</v>
      </c>
      <c r="J8" s="30">
        <v>92.06</v>
      </c>
      <c r="K8" s="31">
        <f t="shared" si="1"/>
        <v>46.03</v>
      </c>
      <c r="L8" s="31">
        <f t="shared" si="2"/>
        <v>87.03</v>
      </c>
      <c r="M8" s="31"/>
      <c r="N8" s="31">
        <f t="shared" si="3"/>
        <v>87.03</v>
      </c>
      <c r="O8" s="31" t="s">
        <v>167</v>
      </c>
      <c r="P8" s="31"/>
    </row>
    <row r="9" spans="1:16" ht="16.5" thickBot="1" x14ac:dyDescent="0.3">
      <c r="A9" s="18" t="s">
        <v>82</v>
      </c>
      <c r="B9" s="19" t="s">
        <v>20</v>
      </c>
      <c r="C9" s="22" t="s">
        <v>44</v>
      </c>
      <c r="D9" s="19" t="s">
        <v>10</v>
      </c>
      <c r="E9" s="19"/>
      <c r="F9" s="19" t="s">
        <v>11</v>
      </c>
      <c r="G9" s="23">
        <v>88.75</v>
      </c>
      <c r="H9" s="20">
        <f t="shared" si="0"/>
        <v>44.375</v>
      </c>
      <c r="I9" s="22">
        <v>3.24</v>
      </c>
      <c r="J9" s="22">
        <v>82.26</v>
      </c>
      <c r="K9" s="19">
        <f t="shared" si="1"/>
        <v>41.13</v>
      </c>
      <c r="L9" s="20">
        <f t="shared" si="2"/>
        <v>85.504999999999995</v>
      </c>
      <c r="M9" s="19"/>
      <c r="N9" s="20">
        <f t="shared" si="3"/>
        <v>85.504999999999995</v>
      </c>
      <c r="O9" s="19" t="s">
        <v>165</v>
      </c>
      <c r="P9" s="19"/>
    </row>
    <row r="10" spans="1:16" ht="13.5" customHeight="1" thickBot="1" x14ac:dyDescent="0.3">
      <c r="A10" s="18" t="s">
        <v>86</v>
      </c>
      <c r="B10" s="19" t="s">
        <v>20</v>
      </c>
      <c r="C10" s="22" t="s">
        <v>44</v>
      </c>
      <c r="D10" s="19" t="s">
        <v>10</v>
      </c>
      <c r="E10" s="19"/>
      <c r="F10" s="19" t="s">
        <v>11</v>
      </c>
      <c r="G10" s="50">
        <v>86.5</v>
      </c>
      <c r="H10" s="19">
        <f t="shared" si="0"/>
        <v>43.25</v>
      </c>
      <c r="I10" s="22">
        <v>3.06</v>
      </c>
      <c r="J10" s="22">
        <v>78.06</v>
      </c>
      <c r="K10" s="19">
        <f t="shared" si="1"/>
        <v>39.03</v>
      </c>
      <c r="L10" s="19">
        <f t="shared" si="2"/>
        <v>82.28</v>
      </c>
      <c r="M10" s="19"/>
      <c r="N10" s="19">
        <f t="shared" si="3"/>
        <v>82.28</v>
      </c>
      <c r="O10" s="21" t="s">
        <v>165</v>
      </c>
      <c r="P10" s="19"/>
    </row>
    <row r="11" spans="1:16" ht="16.5" thickBot="1" x14ac:dyDescent="0.3">
      <c r="A11" s="26" t="s">
        <v>90</v>
      </c>
      <c r="B11" s="31" t="s">
        <v>20</v>
      </c>
      <c r="C11" s="30" t="s">
        <v>23</v>
      </c>
      <c r="D11" s="31" t="s">
        <v>10</v>
      </c>
      <c r="E11" s="31"/>
      <c r="F11" s="31" t="s">
        <v>11</v>
      </c>
      <c r="G11" s="28">
        <v>76.75</v>
      </c>
      <c r="H11" s="35">
        <f t="shared" si="0"/>
        <v>38.375</v>
      </c>
      <c r="I11" s="30">
        <v>3.03</v>
      </c>
      <c r="J11" s="30">
        <v>77.36</v>
      </c>
      <c r="K11" s="31">
        <f t="shared" si="1"/>
        <v>38.68</v>
      </c>
      <c r="L11" s="35">
        <f t="shared" si="2"/>
        <v>77.055000000000007</v>
      </c>
      <c r="M11" s="31"/>
      <c r="N11" s="35">
        <f t="shared" si="3"/>
        <v>77.055000000000007</v>
      </c>
      <c r="O11" s="31" t="s">
        <v>167</v>
      </c>
      <c r="P11" s="31"/>
    </row>
    <row r="12" spans="1:16" ht="16.5" thickBot="1" x14ac:dyDescent="0.3">
      <c r="A12" s="40" t="s">
        <v>93</v>
      </c>
      <c r="B12" s="41" t="s">
        <v>20</v>
      </c>
      <c r="C12" s="42" t="s">
        <v>45</v>
      </c>
      <c r="D12" s="41" t="s">
        <v>10</v>
      </c>
      <c r="E12" s="41"/>
      <c r="F12" s="41" t="s">
        <v>11</v>
      </c>
      <c r="G12" s="43">
        <v>65.5</v>
      </c>
      <c r="H12" s="41">
        <f t="shared" si="0"/>
        <v>32.75</v>
      </c>
      <c r="I12" s="42">
        <v>3.37</v>
      </c>
      <c r="J12" s="42">
        <v>85.3</v>
      </c>
      <c r="K12" s="41">
        <f t="shared" si="1"/>
        <v>42.65</v>
      </c>
      <c r="L12" s="41">
        <f t="shared" si="2"/>
        <v>75.400000000000006</v>
      </c>
      <c r="M12" s="41"/>
      <c r="N12" s="41">
        <f t="shared" si="3"/>
        <v>75.400000000000006</v>
      </c>
      <c r="O12" s="41" t="s">
        <v>168</v>
      </c>
      <c r="P12" s="41" t="s">
        <v>58</v>
      </c>
    </row>
    <row r="13" spans="1:16" ht="16.5" thickBot="1" x14ac:dyDescent="0.3">
      <c r="A13" s="26" t="s">
        <v>81</v>
      </c>
      <c r="B13" s="31" t="s">
        <v>20</v>
      </c>
      <c r="C13" s="30" t="s">
        <v>23</v>
      </c>
      <c r="D13" s="31" t="s">
        <v>10</v>
      </c>
      <c r="E13" s="31"/>
      <c r="F13" s="31" t="s">
        <v>11</v>
      </c>
      <c r="G13" s="28">
        <v>83.75</v>
      </c>
      <c r="H13" s="35">
        <f t="shared" si="0"/>
        <v>41.875</v>
      </c>
      <c r="I13" s="30">
        <v>2.5499999999999998</v>
      </c>
      <c r="J13" s="30">
        <v>66.16</v>
      </c>
      <c r="K13" s="31">
        <f t="shared" si="1"/>
        <v>33.08</v>
      </c>
      <c r="L13" s="35">
        <f t="shared" si="2"/>
        <v>74.954999999999998</v>
      </c>
      <c r="M13" s="31"/>
      <c r="N13" s="35">
        <f t="shared" si="3"/>
        <v>74.954999999999998</v>
      </c>
      <c r="O13" s="31" t="s">
        <v>167</v>
      </c>
      <c r="P13" s="31"/>
    </row>
    <row r="14" spans="1:16" ht="16.5" thickBot="1" x14ac:dyDescent="0.3">
      <c r="A14" s="26" t="s">
        <v>88</v>
      </c>
      <c r="B14" s="31" t="s">
        <v>20</v>
      </c>
      <c r="C14" s="30" t="s">
        <v>23</v>
      </c>
      <c r="D14" s="31" t="s">
        <v>10</v>
      </c>
      <c r="E14" s="31"/>
      <c r="F14" s="31" t="s">
        <v>11</v>
      </c>
      <c r="G14" s="28">
        <v>87</v>
      </c>
      <c r="H14" s="31">
        <f t="shared" si="0"/>
        <v>43.5</v>
      </c>
      <c r="I14" s="30">
        <v>2.2999999999999998</v>
      </c>
      <c r="J14" s="30">
        <v>60.33</v>
      </c>
      <c r="K14" s="35">
        <f t="shared" si="1"/>
        <v>30.164999999999999</v>
      </c>
      <c r="L14" s="35">
        <f t="shared" si="2"/>
        <v>73.664999999999992</v>
      </c>
      <c r="M14" s="31"/>
      <c r="N14" s="35">
        <f t="shared" si="3"/>
        <v>73.664999999999992</v>
      </c>
      <c r="O14" s="31" t="s">
        <v>167</v>
      </c>
      <c r="P14" s="31"/>
    </row>
    <row r="15" spans="1:16" ht="16.5" thickBot="1" x14ac:dyDescent="0.3">
      <c r="A15" s="26" t="s">
        <v>91</v>
      </c>
      <c r="B15" s="31" t="s">
        <v>20</v>
      </c>
      <c r="C15" s="30" t="s">
        <v>23</v>
      </c>
      <c r="D15" s="31" t="s">
        <v>10</v>
      </c>
      <c r="E15" s="31"/>
      <c r="F15" s="31" t="s">
        <v>11</v>
      </c>
      <c r="G15" s="28">
        <v>75.75</v>
      </c>
      <c r="H15" s="35">
        <f t="shared" si="0"/>
        <v>37.875</v>
      </c>
      <c r="I15" s="30">
        <v>2.37</v>
      </c>
      <c r="J15" s="30">
        <v>61.96</v>
      </c>
      <c r="K15" s="31">
        <f t="shared" si="1"/>
        <v>30.98</v>
      </c>
      <c r="L15" s="35">
        <f t="shared" si="2"/>
        <v>68.855000000000004</v>
      </c>
      <c r="M15" s="31"/>
      <c r="N15" s="35">
        <f t="shared" si="3"/>
        <v>68.855000000000004</v>
      </c>
      <c r="O15" s="31" t="s">
        <v>167</v>
      </c>
      <c r="P15" s="31"/>
    </row>
    <row r="16" spans="1:16" ht="16.5" thickBot="1" x14ac:dyDescent="0.3">
      <c r="A16" s="18" t="s">
        <v>94</v>
      </c>
      <c r="B16" s="19" t="s">
        <v>20</v>
      </c>
      <c r="C16" s="22" t="s">
        <v>30</v>
      </c>
      <c r="D16" s="19" t="s">
        <v>10</v>
      </c>
      <c r="E16" s="19"/>
      <c r="F16" s="19" t="s">
        <v>12</v>
      </c>
      <c r="G16" s="23">
        <v>82</v>
      </c>
      <c r="H16" s="19">
        <f t="shared" si="0"/>
        <v>41</v>
      </c>
      <c r="I16" s="22">
        <v>2.69</v>
      </c>
      <c r="J16" s="22">
        <v>69.430000000000007</v>
      </c>
      <c r="K16" s="20">
        <f t="shared" si="1"/>
        <v>34.715000000000003</v>
      </c>
      <c r="L16" s="19">
        <f t="shared" si="2"/>
        <v>75.715000000000003</v>
      </c>
      <c r="M16" s="19">
        <v>-10</v>
      </c>
      <c r="N16" s="20">
        <f t="shared" si="3"/>
        <v>65.715000000000003</v>
      </c>
      <c r="O16" s="21" t="s">
        <v>165</v>
      </c>
      <c r="P16" s="19" t="s">
        <v>63</v>
      </c>
    </row>
    <row r="17" spans="1:16" ht="16.5" thickBot="1" x14ac:dyDescent="0.3">
      <c r="A17" s="40" t="s">
        <v>87</v>
      </c>
      <c r="B17" s="41" t="s">
        <v>20</v>
      </c>
      <c r="C17" s="42" t="s">
        <v>30</v>
      </c>
      <c r="D17" s="41" t="s">
        <v>10</v>
      </c>
      <c r="E17" s="41"/>
      <c r="F17" s="41" t="s">
        <v>11</v>
      </c>
      <c r="G17" s="43">
        <v>0</v>
      </c>
      <c r="H17" s="41">
        <f t="shared" si="0"/>
        <v>0</v>
      </c>
      <c r="I17" s="42">
        <v>2.56</v>
      </c>
      <c r="J17" s="42">
        <v>66.400000000000006</v>
      </c>
      <c r="K17" s="41">
        <f t="shared" si="1"/>
        <v>33.200000000000003</v>
      </c>
      <c r="L17" s="41">
        <f t="shared" si="2"/>
        <v>33.200000000000003</v>
      </c>
      <c r="M17" s="41"/>
      <c r="N17" s="41">
        <f t="shared" si="3"/>
        <v>33.200000000000003</v>
      </c>
      <c r="O17" s="45" t="s">
        <v>168</v>
      </c>
      <c r="P17" s="41" t="s">
        <v>62</v>
      </c>
    </row>
  </sheetData>
  <sortState ref="A2:P17">
    <sortCondition descending="1" ref="N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pane xSplit="1" topLeftCell="B1" activePane="topRight" state="frozen"/>
      <selection pane="topRight" activeCell="O17" sqref="O17"/>
    </sheetView>
  </sheetViews>
  <sheetFormatPr defaultColWidth="8.85546875" defaultRowHeight="15.75" x14ac:dyDescent="0.25"/>
  <cols>
    <col min="1" max="1" width="21.85546875" style="3" customWidth="1"/>
    <col min="2" max="2" width="15.5703125" style="3" bestFit="1" customWidth="1"/>
    <col min="3" max="3" width="24.5703125" style="3" customWidth="1"/>
    <col min="4" max="4" width="7" style="3" bestFit="1" customWidth="1"/>
    <col min="5" max="5" width="10" style="3" customWidth="1"/>
    <col min="6" max="6" width="8.85546875" style="3"/>
    <col min="7" max="7" width="8.7109375" style="3" customWidth="1"/>
    <col min="8" max="8" width="8.5703125" style="3" bestFit="1" customWidth="1"/>
    <col min="9" max="9" width="10.42578125" style="3" customWidth="1"/>
    <col min="10" max="10" width="9" style="3" bestFit="1" customWidth="1"/>
    <col min="11" max="11" width="10.42578125" style="3" customWidth="1"/>
    <col min="12" max="12" width="9" style="3" bestFit="1" customWidth="1"/>
    <col min="13" max="13" width="8.85546875" style="3"/>
    <col min="14" max="14" width="9" style="3" bestFit="1" customWidth="1"/>
    <col min="15" max="15" width="14.28515625" style="3" bestFit="1" customWidth="1"/>
    <col min="16" max="16" width="35.140625" style="3" customWidth="1"/>
    <col min="17" max="16384" width="8.85546875" style="3"/>
  </cols>
  <sheetData>
    <row r="1" spans="1:16" ht="142.5" thickBot="1" x14ac:dyDescent="0.3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6.5" thickBot="1" x14ac:dyDescent="0.3">
      <c r="A2" s="18" t="s">
        <v>100</v>
      </c>
      <c r="B2" s="24" t="s">
        <v>9</v>
      </c>
      <c r="C2" s="22" t="s">
        <v>25</v>
      </c>
      <c r="D2" s="24" t="s">
        <v>10</v>
      </c>
      <c r="E2" s="24"/>
      <c r="F2" s="24" t="s">
        <v>11</v>
      </c>
      <c r="G2" s="23">
        <v>86.75</v>
      </c>
      <c r="H2" s="25">
        <f t="shared" ref="H2:H9" si="0">G2/2</f>
        <v>43.375</v>
      </c>
      <c r="I2" s="22">
        <v>3.79</v>
      </c>
      <c r="J2" s="22">
        <v>95.1</v>
      </c>
      <c r="K2" s="19">
        <f t="shared" ref="K2:K9" si="1">J2/2</f>
        <v>47.55</v>
      </c>
      <c r="L2" s="20">
        <f t="shared" ref="L2:L9" si="2">H2+K2</f>
        <v>90.924999999999997</v>
      </c>
      <c r="M2" s="33"/>
      <c r="N2" s="20">
        <f t="shared" ref="N2:N9" si="3">L2+(M2)</f>
        <v>90.924999999999997</v>
      </c>
      <c r="O2" s="21" t="s">
        <v>165</v>
      </c>
      <c r="P2" s="33"/>
    </row>
    <row r="3" spans="1:16" ht="16.5" thickBot="1" x14ac:dyDescent="0.3">
      <c r="A3" s="18" t="s">
        <v>97</v>
      </c>
      <c r="B3" s="19" t="s">
        <v>9</v>
      </c>
      <c r="C3" s="22" t="s">
        <v>25</v>
      </c>
      <c r="D3" s="19" t="s">
        <v>10</v>
      </c>
      <c r="E3" s="19"/>
      <c r="F3" s="19" t="s">
        <v>11</v>
      </c>
      <c r="G3" s="23">
        <v>84</v>
      </c>
      <c r="H3" s="24">
        <f t="shared" si="0"/>
        <v>42</v>
      </c>
      <c r="I3" s="22">
        <v>3.68</v>
      </c>
      <c r="J3" s="22">
        <v>92.53</v>
      </c>
      <c r="K3" s="20">
        <f t="shared" si="1"/>
        <v>46.265000000000001</v>
      </c>
      <c r="L3" s="20">
        <f t="shared" si="2"/>
        <v>88.265000000000001</v>
      </c>
      <c r="M3" s="19"/>
      <c r="N3" s="20">
        <f t="shared" si="3"/>
        <v>88.265000000000001</v>
      </c>
      <c r="O3" s="19" t="s">
        <v>165</v>
      </c>
      <c r="P3" s="19"/>
    </row>
    <row r="4" spans="1:16" ht="16.5" thickBot="1" x14ac:dyDescent="0.3">
      <c r="A4" s="18" t="s">
        <v>103</v>
      </c>
      <c r="B4" s="19" t="s">
        <v>9</v>
      </c>
      <c r="C4" s="22" t="s">
        <v>25</v>
      </c>
      <c r="D4" s="19" t="s">
        <v>10</v>
      </c>
      <c r="E4" s="19"/>
      <c r="F4" s="19" t="s">
        <v>11</v>
      </c>
      <c r="G4" s="23">
        <v>94.5</v>
      </c>
      <c r="H4" s="24">
        <f t="shared" si="0"/>
        <v>47.25</v>
      </c>
      <c r="I4" s="22">
        <v>3.09</v>
      </c>
      <c r="J4" s="22">
        <v>78.760000000000005</v>
      </c>
      <c r="K4" s="19">
        <f t="shared" si="1"/>
        <v>39.380000000000003</v>
      </c>
      <c r="L4" s="19">
        <f t="shared" si="2"/>
        <v>86.63</v>
      </c>
      <c r="M4" s="19"/>
      <c r="N4" s="19">
        <f t="shared" si="3"/>
        <v>86.63</v>
      </c>
      <c r="O4" s="19" t="s">
        <v>165</v>
      </c>
      <c r="P4" s="19"/>
    </row>
    <row r="5" spans="1:16" ht="16.5" thickBot="1" x14ac:dyDescent="0.3">
      <c r="A5" s="18" t="s">
        <v>101</v>
      </c>
      <c r="B5" s="19" t="s">
        <v>9</v>
      </c>
      <c r="C5" s="22" t="s">
        <v>46</v>
      </c>
      <c r="D5" s="19" t="s">
        <v>10</v>
      </c>
      <c r="E5" s="19"/>
      <c r="F5" s="19" t="s">
        <v>11</v>
      </c>
      <c r="G5" s="23">
        <v>88.5</v>
      </c>
      <c r="H5" s="24">
        <f t="shared" si="0"/>
        <v>44.25</v>
      </c>
      <c r="I5" s="22">
        <v>3.04</v>
      </c>
      <c r="J5" s="22">
        <v>77.599999999999994</v>
      </c>
      <c r="K5" s="19">
        <f t="shared" si="1"/>
        <v>38.799999999999997</v>
      </c>
      <c r="L5" s="19">
        <f t="shared" si="2"/>
        <v>83.05</v>
      </c>
      <c r="M5" s="19"/>
      <c r="N5" s="19">
        <f t="shared" si="3"/>
        <v>83.05</v>
      </c>
      <c r="O5" s="21" t="s">
        <v>165</v>
      </c>
      <c r="P5" s="19"/>
    </row>
    <row r="6" spans="1:16" ht="16.5" thickBot="1" x14ac:dyDescent="0.3">
      <c r="A6" s="18" t="s">
        <v>102</v>
      </c>
      <c r="B6" s="19" t="s">
        <v>9</v>
      </c>
      <c r="C6" s="22" t="s">
        <v>32</v>
      </c>
      <c r="D6" s="19" t="s">
        <v>10</v>
      </c>
      <c r="E6" s="19"/>
      <c r="F6" s="19" t="s">
        <v>11</v>
      </c>
      <c r="G6" s="23">
        <v>77.25</v>
      </c>
      <c r="H6" s="25">
        <f t="shared" si="0"/>
        <v>38.625</v>
      </c>
      <c r="I6" s="22">
        <v>3.48</v>
      </c>
      <c r="J6" s="22">
        <v>87.86</v>
      </c>
      <c r="K6" s="19">
        <f t="shared" si="1"/>
        <v>43.93</v>
      </c>
      <c r="L6" s="20">
        <f t="shared" si="2"/>
        <v>82.555000000000007</v>
      </c>
      <c r="M6" s="19"/>
      <c r="N6" s="20">
        <f t="shared" si="3"/>
        <v>82.555000000000007</v>
      </c>
      <c r="O6" s="19" t="s">
        <v>165</v>
      </c>
      <c r="P6" s="19"/>
    </row>
    <row r="7" spans="1:16" ht="16.5" thickBot="1" x14ac:dyDescent="0.3">
      <c r="A7" s="18" t="s">
        <v>99</v>
      </c>
      <c r="B7" s="19" t="s">
        <v>9</v>
      </c>
      <c r="C7" s="22" t="s">
        <v>32</v>
      </c>
      <c r="D7" s="19" t="s">
        <v>10</v>
      </c>
      <c r="E7" s="19"/>
      <c r="F7" s="19" t="s">
        <v>11</v>
      </c>
      <c r="G7" s="23">
        <v>73.75</v>
      </c>
      <c r="H7" s="25">
        <f t="shared" si="0"/>
        <v>36.875</v>
      </c>
      <c r="I7" s="22">
        <v>3.1</v>
      </c>
      <c r="J7" s="22">
        <v>79</v>
      </c>
      <c r="K7" s="19">
        <f t="shared" si="1"/>
        <v>39.5</v>
      </c>
      <c r="L7" s="20">
        <f t="shared" si="2"/>
        <v>76.375</v>
      </c>
      <c r="M7" s="19"/>
      <c r="N7" s="20">
        <f t="shared" si="3"/>
        <v>76.375</v>
      </c>
      <c r="O7" s="19" t="s">
        <v>165</v>
      </c>
      <c r="P7" s="19"/>
    </row>
    <row r="8" spans="1:16" ht="16.5" thickBot="1" x14ac:dyDescent="0.3">
      <c r="A8" s="40" t="s">
        <v>98</v>
      </c>
      <c r="B8" s="41" t="s">
        <v>9</v>
      </c>
      <c r="C8" s="42" t="s">
        <v>32</v>
      </c>
      <c r="D8" s="41" t="s">
        <v>10</v>
      </c>
      <c r="E8" s="41"/>
      <c r="F8" s="41" t="s">
        <v>11</v>
      </c>
      <c r="G8" s="43">
        <v>0</v>
      </c>
      <c r="H8" s="44">
        <f t="shared" si="0"/>
        <v>0</v>
      </c>
      <c r="I8" s="42">
        <v>3.09</v>
      </c>
      <c r="J8" s="42">
        <v>78.760000000000005</v>
      </c>
      <c r="K8" s="41">
        <f t="shared" si="1"/>
        <v>39.380000000000003</v>
      </c>
      <c r="L8" s="41">
        <f t="shared" si="2"/>
        <v>39.380000000000003</v>
      </c>
      <c r="M8" s="41"/>
      <c r="N8" s="41">
        <f t="shared" si="3"/>
        <v>39.380000000000003</v>
      </c>
      <c r="O8" s="41" t="s">
        <v>168</v>
      </c>
      <c r="P8" s="41" t="s">
        <v>64</v>
      </c>
    </row>
    <row r="9" spans="1:16" ht="16.5" thickBot="1" x14ac:dyDescent="0.3">
      <c r="A9" s="40" t="s">
        <v>104</v>
      </c>
      <c r="B9" s="41" t="s">
        <v>9</v>
      </c>
      <c r="C9" s="42" t="s">
        <v>25</v>
      </c>
      <c r="D9" s="41" t="s">
        <v>10</v>
      </c>
      <c r="E9" s="41"/>
      <c r="F9" s="41" t="s">
        <v>11</v>
      </c>
      <c r="G9" s="43">
        <v>0</v>
      </c>
      <c r="H9" s="44">
        <f t="shared" si="0"/>
        <v>0</v>
      </c>
      <c r="I9" s="42">
        <v>2.64</v>
      </c>
      <c r="J9" s="42">
        <v>68.260000000000005</v>
      </c>
      <c r="K9" s="41">
        <f t="shared" si="1"/>
        <v>34.130000000000003</v>
      </c>
      <c r="L9" s="41">
        <f t="shared" si="2"/>
        <v>34.130000000000003</v>
      </c>
      <c r="M9" s="41"/>
      <c r="N9" s="41">
        <f t="shared" si="3"/>
        <v>34.130000000000003</v>
      </c>
      <c r="O9" s="45" t="s">
        <v>168</v>
      </c>
      <c r="P9" s="41" t="s">
        <v>65</v>
      </c>
    </row>
  </sheetData>
  <sortState ref="A2:P9">
    <sortCondition descending="1" ref="N1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D10" sqref="D10"/>
    </sheetView>
  </sheetViews>
  <sheetFormatPr defaultColWidth="8.85546875" defaultRowHeight="15.75" x14ac:dyDescent="0.25"/>
  <cols>
    <col min="1" max="1" width="20.42578125" style="3" bestFit="1" customWidth="1"/>
    <col min="2" max="2" width="33.28515625" style="3" bestFit="1" customWidth="1"/>
    <col min="3" max="3" width="8.85546875" style="3"/>
    <col min="4" max="4" width="7" style="3" bestFit="1" customWidth="1"/>
    <col min="5" max="5" width="9.42578125" style="3" customWidth="1"/>
    <col min="6" max="6" width="8.85546875" style="3"/>
    <col min="7" max="7" width="6.28515625" style="3" bestFit="1" customWidth="1"/>
    <col min="8" max="8" width="8.5703125" style="3" bestFit="1" customWidth="1"/>
    <col min="9" max="12" width="9" style="3" bestFit="1" customWidth="1"/>
    <col min="13" max="13" width="8.85546875" style="3"/>
    <col min="14" max="14" width="9" style="3" bestFit="1" customWidth="1"/>
    <col min="15" max="15" width="11.85546875" style="3" customWidth="1"/>
    <col min="16" max="16" width="13.42578125" style="3" bestFit="1" customWidth="1"/>
    <col min="17" max="16384" width="8.85546875" style="3"/>
  </cols>
  <sheetData>
    <row r="1" spans="1:16" ht="142.5" thickBot="1" x14ac:dyDescent="0.3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6.5" thickBot="1" x14ac:dyDescent="0.3">
      <c r="A2" s="18" t="s">
        <v>105</v>
      </c>
      <c r="B2" s="19" t="s">
        <v>27</v>
      </c>
      <c r="C2" s="19" t="s">
        <v>28</v>
      </c>
      <c r="D2" s="19" t="s">
        <v>10</v>
      </c>
      <c r="E2" s="19"/>
      <c r="F2" s="19" t="s">
        <v>11</v>
      </c>
      <c r="G2" s="48">
        <v>82</v>
      </c>
      <c r="H2" s="19">
        <f>G2/2</f>
        <v>41</v>
      </c>
      <c r="I2" s="22">
        <v>2.23</v>
      </c>
      <c r="J2" s="22">
        <v>58.7</v>
      </c>
      <c r="K2" s="19">
        <f>J2/2</f>
        <v>29.35</v>
      </c>
      <c r="L2" s="19">
        <f>H2+K2</f>
        <v>70.349999999999994</v>
      </c>
      <c r="M2" s="19"/>
      <c r="N2" s="19">
        <f>L2+(M2)</f>
        <v>70.349999999999994</v>
      </c>
      <c r="O2" s="21" t="s">
        <v>165</v>
      </c>
      <c r="P2" s="19"/>
    </row>
    <row r="3" spans="1:16" ht="16.5" thickBot="1" x14ac:dyDescent="0.3">
      <c r="A3" s="40" t="s">
        <v>106</v>
      </c>
      <c r="B3" s="41" t="s">
        <v>27</v>
      </c>
      <c r="C3" s="41" t="s">
        <v>28</v>
      </c>
      <c r="D3" s="41" t="s">
        <v>10</v>
      </c>
      <c r="E3" s="41"/>
      <c r="F3" s="41" t="s">
        <v>11</v>
      </c>
      <c r="G3" s="43">
        <v>0</v>
      </c>
      <c r="H3" s="41">
        <f>G3/2</f>
        <v>0</v>
      </c>
      <c r="I3" s="42">
        <v>2.77</v>
      </c>
      <c r="J3" s="42">
        <v>71.3</v>
      </c>
      <c r="K3" s="41">
        <f>J3/2</f>
        <v>35.65</v>
      </c>
      <c r="L3" s="41">
        <f>H3+K3</f>
        <v>35.65</v>
      </c>
      <c r="M3" s="41"/>
      <c r="N3" s="41">
        <f>L3+(M3)</f>
        <v>35.65</v>
      </c>
      <c r="O3" s="45" t="s">
        <v>168</v>
      </c>
      <c r="P3" s="41" t="s">
        <v>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O19" sqref="O19"/>
    </sheetView>
  </sheetViews>
  <sheetFormatPr defaultColWidth="8.85546875" defaultRowHeight="15.75" x14ac:dyDescent="0.25"/>
  <cols>
    <col min="1" max="1" width="20.42578125" style="3" bestFit="1" customWidth="1"/>
    <col min="2" max="2" width="35.85546875" style="3" bestFit="1" customWidth="1"/>
    <col min="3" max="3" width="31.5703125" style="3" customWidth="1"/>
    <col min="4" max="6" width="8.85546875" style="3"/>
    <col min="7" max="14" width="9" style="3" bestFit="1" customWidth="1"/>
    <col min="15" max="15" width="14.28515625" style="3" bestFit="1" customWidth="1"/>
    <col min="16" max="16" width="39.5703125" style="3" bestFit="1" customWidth="1"/>
    <col min="17" max="16384" width="8.85546875" style="3"/>
  </cols>
  <sheetData>
    <row r="1" spans="1:16" ht="142.5" thickBot="1" x14ac:dyDescent="0.3">
      <c r="A1" s="10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6.5" thickBot="1" x14ac:dyDescent="0.3">
      <c r="A2" s="18" t="s">
        <v>108</v>
      </c>
      <c r="B2" s="19" t="s">
        <v>13</v>
      </c>
      <c r="C2" s="22" t="s">
        <v>14</v>
      </c>
      <c r="D2" s="19" t="s">
        <v>10</v>
      </c>
      <c r="E2" s="19"/>
      <c r="F2" s="19" t="s">
        <v>11</v>
      </c>
      <c r="G2" s="32">
        <v>86</v>
      </c>
      <c r="H2" s="24">
        <f t="shared" ref="H2:H23" si="0">G2/2</f>
        <v>43</v>
      </c>
      <c r="I2" s="22">
        <v>3.52</v>
      </c>
      <c r="J2" s="22">
        <v>88.8</v>
      </c>
      <c r="K2" s="19">
        <f t="shared" ref="K2:K24" si="1">J2/2</f>
        <v>44.4</v>
      </c>
      <c r="L2" s="19">
        <f t="shared" ref="L2:L24" si="2">H2+K2</f>
        <v>87.4</v>
      </c>
      <c r="M2" s="19">
        <v>10</v>
      </c>
      <c r="N2" s="19">
        <f t="shared" ref="N2:N24" si="3">L2+(M2)</f>
        <v>97.4</v>
      </c>
      <c r="O2" s="19" t="s">
        <v>165</v>
      </c>
      <c r="P2" s="19" t="s">
        <v>61</v>
      </c>
    </row>
    <row r="3" spans="1:16" ht="16.5" thickBot="1" x14ac:dyDescent="0.3">
      <c r="A3" s="14" t="s">
        <v>109</v>
      </c>
      <c r="B3" s="15" t="s">
        <v>13</v>
      </c>
      <c r="C3" s="36" t="s">
        <v>14</v>
      </c>
      <c r="D3" s="15" t="s">
        <v>10</v>
      </c>
      <c r="E3" s="15"/>
      <c r="F3" s="15" t="s">
        <v>11</v>
      </c>
      <c r="G3" s="53">
        <v>91.25</v>
      </c>
      <c r="H3" s="39">
        <f t="shared" si="0"/>
        <v>45.625</v>
      </c>
      <c r="I3" s="36">
        <v>3.69</v>
      </c>
      <c r="J3" s="36">
        <v>92.76</v>
      </c>
      <c r="K3" s="15">
        <f t="shared" si="1"/>
        <v>46.38</v>
      </c>
      <c r="L3" s="16">
        <f t="shared" si="2"/>
        <v>92.004999999999995</v>
      </c>
      <c r="M3" s="15"/>
      <c r="N3" s="16">
        <f t="shared" si="3"/>
        <v>92.004999999999995</v>
      </c>
      <c r="O3" s="15" t="s">
        <v>167</v>
      </c>
      <c r="P3" s="15"/>
    </row>
    <row r="4" spans="1:16" ht="16.5" thickBot="1" x14ac:dyDescent="0.3">
      <c r="A4" s="18" t="s">
        <v>115</v>
      </c>
      <c r="B4" s="19" t="s">
        <v>13</v>
      </c>
      <c r="C4" s="22" t="s">
        <v>26</v>
      </c>
      <c r="D4" s="19" t="s">
        <v>10</v>
      </c>
      <c r="E4" s="19"/>
      <c r="F4" s="19" t="s">
        <v>11</v>
      </c>
      <c r="G4" s="32">
        <v>95</v>
      </c>
      <c r="H4" s="24">
        <f t="shared" si="0"/>
        <v>47.5</v>
      </c>
      <c r="I4" s="22">
        <v>3.34</v>
      </c>
      <c r="J4" s="22">
        <v>84.6</v>
      </c>
      <c r="K4" s="19">
        <f t="shared" si="1"/>
        <v>42.3</v>
      </c>
      <c r="L4" s="19">
        <f t="shared" si="2"/>
        <v>89.8</v>
      </c>
      <c r="M4" s="19"/>
      <c r="N4" s="19">
        <f t="shared" si="3"/>
        <v>89.8</v>
      </c>
      <c r="O4" s="19" t="s">
        <v>165</v>
      </c>
      <c r="P4" s="19"/>
    </row>
    <row r="5" spans="1:16" ht="16.5" thickBot="1" x14ac:dyDescent="0.3">
      <c r="A5" s="14" t="s">
        <v>107</v>
      </c>
      <c r="B5" s="15" t="s">
        <v>13</v>
      </c>
      <c r="C5" s="36" t="s">
        <v>14</v>
      </c>
      <c r="D5" s="15" t="s">
        <v>10</v>
      </c>
      <c r="E5" s="15"/>
      <c r="F5" s="15" t="s">
        <v>11</v>
      </c>
      <c r="G5" s="53">
        <v>85.25</v>
      </c>
      <c r="H5" s="39">
        <f t="shared" si="0"/>
        <v>42.625</v>
      </c>
      <c r="I5" s="36">
        <v>3.65</v>
      </c>
      <c r="J5" s="36">
        <v>91.83</v>
      </c>
      <c r="K5" s="16">
        <f t="shared" si="1"/>
        <v>45.914999999999999</v>
      </c>
      <c r="L5" s="15">
        <f t="shared" si="2"/>
        <v>88.539999999999992</v>
      </c>
      <c r="M5" s="15"/>
      <c r="N5" s="15">
        <f t="shared" si="3"/>
        <v>88.539999999999992</v>
      </c>
      <c r="O5" s="15" t="s">
        <v>167</v>
      </c>
      <c r="P5" s="15"/>
    </row>
    <row r="6" spans="1:16" ht="16.5" thickBot="1" x14ac:dyDescent="0.3">
      <c r="A6" s="18" t="s">
        <v>111</v>
      </c>
      <c r="B6" s="19" t="s">
        <v>13</v>
      </c>
      <c r="C6" s="22" t="s">
        <v>19</v>
      </c>
      <c r="D6" s="19" t="s">
        <v>10</v>
      </c>
      <c r="E6" s="19"/>
      <c r="F6" s="19" t="s">
        <v>11</v>
      </c>
      <c r="G6" s="23">
        <v>87.5</v>
      </c>
      <c r="H6" s="24">
        <f t="shared" si="0"/>
        <v>43.75</v>
      </c>
      <c r="I6" s="22">
        <v>3.51</v>
      </c>
      <c r="J6" s="22">
        <v>88.56</v>
      </c>
      <c r="K6" s="19">
        <f t="shared" si="1"/>
        <v>44.28</v>
      </c>
      <c r="L6" s="19">
        <f t="shared" si="2"/>
        <v>88.03</v>
      </c>
      <c r="M6" s="19"/>
      <c r="N6" s="19">
        <f t="shared" si="3"/>
        <v>88.03</v>
      </c>
      <c r="O6" s="19" t="s">
        <v>165</v>
      </c>
      <c r="P6" s="19"/>
    </row>
    <row r="7" spans="1:16" ht="16.5" thickBot="1" x14ac:dyDescent="0.3">
      <c r="A7" s="14" t="s">
        <v>119</v>
      </c>
      <c r="B7" s="15" t="s">
        <v>13</v>
      </c>
      <c r="C7" s="36" t="s">
        <v>19</v>
      </c>
      <c r="D7" s="15" t="s">
        <v>10</v>
      </c>
      <c r="E7" s="15"/>
      <c r="F7" s="15" t="s">
        <v>11</v>
      </c>
      <c r="G7" s="51">
        <v>91</v>
      </c>
      <c r="H7" s="38">
        <f t="shared" si="0"/>
        <v>45.5</v>
      </c>
      <c r="I7" s="36">
        <v>3.14</v>
      </c>
      <c r="J7" s="36">
        <v>79.930000000000007</v>
      </c>
      <c r="K7" s="16">
        <f t="shared" si="1"/>
        <v>39.965000000000003</v>
      </c>
      <c r="L7" s="16">
        <f t="shared" si="2"/>
        <v>85.465000000000003</v>
      </c>
      <c r="M7" s="15"/>
      <c r="N7" s="16">
        <f t="shared" si="3"/>
        <v>85.465000000000003</v>
      </c>
      <c r="O7" s="17" t="s">
        <v>167</v>
      </c>
      <c r="P7" s="15"/>
    </row>
    <row r="8" spans="1:16" ht="22.5" customHeight="1" thickBot="1" x14ac:dyDescent="0.3">
      <c r="A8" s="14" t="s">
        <v>124</v>
      </c>
      <c r="B8" s="15" t="s">
        <v>13</v>
      </c>
      <c r="C8" s="36" t="s">
        <v>26</v>
      </c>
      <c r="D8" s="15" t="s">
        <v>10</v>
      </c>
      <c r="E8" s="15"/>
      <c r="F8" s="15" t="s">
        <v>11</v>
      </c>
      <c r="G8" s="37">
        <v>85.5</v>
      </c>
      <c r="H8" s="38">
        <f t="shared" si="0"/>
        <v>42.75</v>
      </c>
      <c r="I8" s="36">
        <v>2.4300000000000002</v>
      </c>
      <c r="J8" s="36">
        <v>63.36</v>
      </c>
      <c r="K8" s="15">
        <f t="shared" si="1"/>
        <v>31.68</v>
      </c>
      <c r="L8" s="15">
        <f t="shared" si="2"/>
        <v>74.430000000000007</v>
      </c>
      <c r="M8" s="15">
        <v>10</v>
      </c>
      <c r="N8" s="15">
        <f t="shared" si="3"/>
        <v>84.43</v>
      </c>
      <c r="O8" s="15" t="s">
        <v>167</v>
      </c>
      <c r="P8" s="15" t="s">
        <v>61</v>
      </c>
    </row>
    <row r="9" spans="1:16" ht="16.5" thickBot="1" x14ac:dyDescent="0.3">
      <c r="A9" s="14" t="s">
        <v>128</v>
      </c>
      <c r="B9" s="38" t="s">
        <v>13</v>
      </c>
      <c r="C9" s="36" t="s">
        <v>19</v>
      </c>
      <c r="D9" s="38" t="s">
        <v>10</v>
      </c>
      <c r="E9" s="38"/>
      <c r="F9" s="38" t="s">
        <v>11</v>
      </c>
      <c r="G9" s="51">
        <v>77.25</v>
      </c>
      <c r="H9" s="39">
        <f t="shared" si="0"/>
        <v>38.625</v>
      </c>
      <c r="I9" s="36">
        <v>3.33</v>
      </c>
      <c r="J9" s="36">
        <v>84.36</v>
      </c>
      <c r="K9" s="15">
        <f t="shared" si="1"/>
        <v>42.18</v>
      </c>
      <c r="L9" s="15">
        <f t="shared" si="2"/>
        <v>80.805000000000007</v>
      </c>
      <c r="M9" s="52"/>
      <c r="N9" s="16">
        <f t="shared" si="3"/>
        <v>80.805000000000007</v>
      </c>
      <c r="O9" s="17" t="s">
        <v>167</v>
      </c>
      <c r="P9" s="52"/>
    </row>
    <row r="10" spans="1:16" ht="16.5" thickBot="1" x14ac:dyDescent="0.3">
      <c r="A10" s="14" t="s">
        <v>118</v>
      </c>
      <c r="B10" s="15" t="s">
        <v>13</v>
      </c>
      <c r="C10" s="36" t="s">
        <v>19</v>
      </c>
      <c r="D10" s="15" t="s">
        <v>10</v>
      </c>
      <c r="E10" s="15"/>
      <c r="F10" s="15" t="s">
        <v>11</v>
      </c>
      <c r="G10" s="37">
        <v>95.25</v>
      </c>
      <c r="H10" s="39">
        <f t="shared" si="0"/>
        <v>47.625</v>
      </c>
      <c r="I10" s="36">
        <v>2.5499999999999998</v>
      </c>
      <c r="J10" s="36">
        <v>66.16</v>
      </c>
      <c r="K10" s="15">
        <f t="shared" si="1"/>
        <v>33.08</v>
      </c>
      <c r="L10" s="16">
        <f t="shared" si="2"/>
        <v>80.704999999999998</v>
      </c>
      <c r="M10" s="15"/>
      <c r="N10" s="16">
        <f t="shared" si="3"/>
        <v>80.704999999999998</v>
      </c>
      <c r="O10" s="15" t="s">
        <v>167</v>
      </c>
      <c r="P10" s="15"/>
    </row>
    <row r="11" spans="1:16" ht="16.5" thickBot="1" x14ac:dyDescent="0.3">
      <c r="A11" s="14" t="s">
        <v>114</v>
      </c>
      <c r="B11" s="15" t="s">
        <v>13</v>
      </c>
      <c r="C11" s="36" t="s">
        <v>26</v>
      </c>
      <c r="D11" s="15" t="s">
        <v>10</v>
      </c>
      <c r="E11" s="15"/>
      <c r="F11" s="15" t="s">
        <v>11</v>
      </c>
      <c r="G11" s="37">
        <v>74.25</v>
      </c>
      <c r="H11" s="39">
        <f t="shared" si="0"/>
        <v>37.125</v>
      </c>
      <c r="I11" s="36">
        <v>3.23</v>
      </c>
      <c r="J11" s="36">
        <v>82.03</v>
      </c>
      <c r="K11" s="16">
        <f t="shared" si="1"/>
        <v>41.015000000000001</v>
      </c>
      <c r="L11" s="15">
        <f t="shared" si="2"/>
        <v>78.14</v>
      </c>
      <c r="M11" s="15"/>
      <c r="N11" s="15">
        <f t="shared" si="3"/>
        <v>78.14</v>
      </c>
      <c r="O11" s="15" t="s">
        <v>167</v>
      </c>
      <c r="P11" s="15"/>
    </row>
    <row r="12" spans="1:16" ht="16.5" thickBot="1" x14ac:dyDescent="0.3">
      <c r="A12" s="18" t="s">
        <v>110</v>
      </c>
      <c r="B12" s="19" t="s">
        <v>13</v>
      </c>
      <c r="C12" s="22" t="s">
        <v>48</v>
      </c>
      <c r="D12" s="19" t="s">
        <v>10</v>
      </c>
      <c r="E12" s="19"/>
      <c r="F12" s="19" t="s">
        <v>11</v>
      </c>
      <c r="G12" s="23">
        <v>77</v>
      </c>
      <c r="H12" s="24">
        <f t="shared" si="0"/>
        <v>38.5</v>
      </c>
      <c r="I12" s="22">
        <v>3.02</v>
      </c>
      <c r="J12" s="22">
        <v>77.13</v>
      </c>
      <c r="K12" s="20">
        <f t="shared" si="1"/>
        <v>38.564999999999998</v>
      </c>
      <c r="L12" s="20">
        <f t="shared" si="2"/>
        <v>77.064999999999998</v>
      </c>
      <c r="M12" s="19"/>
      <c r="N12" s="20">
        <f t="shared" si="3"/>
        <v>77.064999999999998</v>
      </c>
      <c r="O12" s="19" t="s">
        <v>165</v>
      </c>
      <c r="P12" s="19"/>
    </row>
    <row r="13" spans="1:16" ht="16.5" thickBot="1" x14ac:dyDescent="0.3">
      <c r="A13" s="14" t="s">
        <v>125</v>
      </c>
      <c r="B13" s="15" t="s">
        <v>13</v>
      </c>
      <c r="C13" s="36" t="s">
        <v>26</v>
      </c>
      <c r="D13" s="15" t="s">
        <v>10</v>
      </c>
      <c r="E13" s="15"/>
      <c r="F13" s="15" t="s">
        <v>11</v>
      </c>
      <c r="G13" s="37">
        <v>73.38</v>
      </c>
      <c r="H13" s="38">
        <f t="shared" si="0"/>
        <v>36.69</v>
      </c>
      <c r="I13" s="36">
        <v>3.13</v>
      </c>
      <c r="J13" s="36">
        <v>79.7</v>
      </c>
      <c r="K13" s="15">
        <f t="shared" si="1"/>
        <v>39.85</v>
      </c>
      <c r="L13" s="15">
        <f t="shared" si="2"/>
        <v>76.539999999999992</v>
      </c>
      <c r="M13" s="15"/>
      <c r="N13" s="15">
        <f t="shared" si="3"/>
        <v>76.539999999999992</v>
      </c>
      <c r="O13" s="15" t="s">
        <v>167</v>
      </c>
      <c r="P13" s="15"/>
    </row>
    <row r="14" spans="1:16" ht="16.5" thickBot="1" x14ac:dyDescent="0.3">
      <c r="A14" s="14" t="s">
        <v>126</v>
      </c>
      <c r="B14" s="15" t="s">
        <v>13</v>
      </c>
      <c r="C14" s="36" t="s">
        <v>19</v>
      </c>
      <c r="D14" s="15" t="s">
        <v>10</v>
      </c>
      <c r="E14" s="15"/>
      <c r="F14" s="15" t="s">
        <v>11</v>
      </c>
      <c r="G14" s="37">
        <v>71</v>
      </c>
      <c r="H14" s="38">
        <f t="shared" si="0"/>
        <v>35.5</v>
      </c>
      <c r="I14" s="36">
        <v>3.04</v>
      </c>
      <c r="J14" s="36">
        <v>77.599999999999994</v>
      </c>
      <c r="K14" s="15">
        <f t="shared" si="1"/>
        <v>38.799999999999997</v>
      </c>
      <c r="L14" s="15">
        <f t="shared" si="2"/>
        <v>74.3</v>
      </c>
      <c r="M14" s="15"/>
      <c r="N14" s="15">
        <f t="shared" si="3"/>
        <v>74.3</v>
      </c>
      <c r="O14" s="15" t="s">
        <v>167</v>
      </c>
      <c r="P14" s="15"/>
    </row>
    <row r="15" spans="1:16" ht="16.5" thickBot="1" x14ac:dyDescent="0.3">
      <c r="A15" s="14" t="s">
        <v>123</v>
      </c>
      <c r="B15" s="15" t="s">
        <v>13</v>
      </c>
      <c r="C15" s="36" t="s">
        <v>26</v>
      </c>
      <c r="D15" s="15" t="s">
        <v>10</v>
      </c>
      <c r="E15" s="15"/>
      <c r="F15" s="15" t="s">
        <v>11</v>
      </c>
      <c r="G15" s="37">
        <v>70.5</v>
      </c>
      <c r="H15" s="38">
        <f t="shared" si="0"/>
        <v>35.25</v>
      </c>
      <c r="I15" s="36">
        <v>3.04</v>
      </c>
      <c r="J15" s="36">
        <v>77.599999999999994</v>
      </c>
      <c r="K15" s="15">
        <f t="shared" si="1"/>
        <v>38.799999999999997</v>
      </c>
      <c r="L15" s="15">
        <f t="shared" si="2"/>
        <v>74.05</v>
      </c>
      <c r="M15" s="15"/>
      <c r="N15" s="15">
        <f t="shared" si="3"/>
        <v>74.05</v>
      </c>
      <c r="O15" s="15" t="s">
        <v>167</v>
      </c>
      <c r="P15" s="15"/>
    </row>
    <row r="16" spans="1:16" ht="16.5" thickBot="1" x14ac:dyDescent="0.3">
      <c r="A16" s="14" t="s">
        <v>117</v>
      </c>
      <c r="B16" s="15" t="s">
        <v>13</v>
      </c>
      <c r="C16" s="36" t="s">
        <v>48</v>
      </c>
      <c r="D16" s="15" t="s">
        <v>10</v>
      </c>
      <c r="E16" s="15"/>
      <c r="F16" s="15" t="s">
        <v>11</v>
      </c>
      <c r="G16" s="37">
        <v>85.5</v>
      </c>
      <c r="H16" s="38">
        <f t="shared" si="0"/>
        <v>42.75</v>
      </c>
      <c r="I16" s="36">
        <v>2.27</v>
      </c>
      <c r="J16" s="36">
        <v>59.63</v>
      </c>
      <c r="K16" s="16">
        <f t="shared" si="1"/>
        <v>29.815000000000001</v>
      </c>
      <c r="L16" s="16">
        <f t="shared" si="2"/>
        <v>72.564999999999998</v>
      </c>
      <c r="M16" s="15"/>
      <c r="N16" s="16">
        <f t="shared" si="3"/>
        <v>72.564999999999998</v>
      </c>
      <c r="O16" s="15" t="s">
        <v>167</v>
      </c>
      <c r="P16" s="15"/>
    </row>
    <row r="17" spans="1:16" ht="16.5" thickBot="1" x14ac:dyDescent="0.3">
      <c r="A17" s="18" t="s">
        <v>121</v>
      </c>
      <c r="B17" s="19" t="s">
        <v>13</v>
      </c>
      <c r="C17" s="22" t="s">
        <v>49</v>
      </c>
      <c r="D17" s="19" t="s">
        <v>10</v>
      </c>
      <c r="E17" s="19"/>
      <c r="F17" s="19" t="s">
        <v>11</v>
      </c>
      <c r="G17" s="23">
        <v>82.25</v>
      </c>
      <c r="H17" s="25">
        <f t="shared" si="0"/>
        <v>41.125</v>
      </c>
      <c r="I17" s="22">
        <v>2.34</v>
      </c>
      <c r="J17" s="22">
        <v>61.26</v>
      </c>
      <c r="K17" s="19">
        <f t="shared" si="1"/>
        <v>30.63</v>
      </c>
      <c r="L17" s="20">
        <f t="shared" si="2"/>
        <v>71.754999999999995</v>
      </c>
      <c r="M17" s="19"/>
      <c r="N17" s="20">
        <f t="shared" si="3"/>
        <v>71.754999999999995</v>
      </c>
      <c r="O17" s="19" t="s">
        <v>165</v>
      </c>
      <c r="P17" s="19"/>
    </row>
    <row r="18" spans="1:16" ht="16.5" thickBot="1" x14ac:dyDescent="0.3">
      <c r="A18" s="18" t="s">
        <v>122</v>
      </c>
      <c r="B18" s="19" t="s">
        <v>13</v>
      </c>
      <c r="C18" s="22" t="s">
        <v>34</v>
      </c>
      <c r="D18" s="19" t="s">
        <v>10</v>
      </c>
      <c r="E18" s="19"/>
      <c r="F18" s="19" t="s">
        <v>11</v>
      </c>
      <c r="G18" s="23">
        <v>71</v>
      </c>
      <c r="H18" s="24">
        <f t="shared" si="0"/>
        <v>35.5</v>
      </c>
      <c r="I18" s="22">
        <v>2.65</v>
      </c>
      <c r="J18" s="22">
        <v>68.5</v>
      </c>
      <c r="K18" s="19">
        <f t="shared" si="1"/>
        <v>34.25</v>
      </c>
      <c r="L18" s="19">
        <f t="shared" si="2"/>
        <v>69.75</v>
      </c>
      <c r="M18" s="19"/>
      <c r="N18" s="19">
        <f t="shared" si="3"/>
        <v>69.75</v>
      </c>
      <c r="O18" s="19" t="s">
        <v>165</v>
      </c>
      <c r="P18" s="19"/>
    </row>
    <row r="19" spans="1:16" ht="16.5" thickBot="1" x14ac:dyDescent="0.3">
      <c r="A19" s="14" t="s">
        <v>129</v>
      </c>
      <c r="B19" s="15" t="s">
        <v>13</v>
      </c>
      <c r="C19" s="36" t="s">
        <v>34</v>
      </c>
      <c r="D19" s="15" t="s">
        <v>10</v>
      </c>
      <c r="E19" s="15"/>
      <c r="F19" s="15" t="s">
        <v>12</v>
      </c>
      <c r="G19" s="51">
        <v>78.5</v>
      </c>
      <c r="H19" s="38">
        <f t="shared" si="0"/>
        <v>39.25</v>
      </c>
      <c r="I19" s="36">
        <v>3.15</v>
      </c>
      <c r="J19" s="36">
        <v>80.16</v>
      </c>
      <c r="K19" s="15">
        <f t="shared" si="1"/>
        <v>40.08</v>
      </c>
      <c r="L19" s="15">
        <f t="shared" si="2"/>
        <v>79.33</v>
      </c>
      <c r="M19" s="15">
        <v>-10</v>
      </c>
      <c r="N19" s="15">
        <f t="shared" si="3"/>
        <v>69.33</v>
      </c>
      <c r="O19" s="15" t="s">
        <v>167</v>
      </c>
      <c r="P19" s="15" t="s">
        <v>63</v>
      </c>
    </row>
    <row r="20" spans="1:16" ht="16.5" thickBot="1" x14ac:dyDescent="0.3">
      <c r="A20" s="14" t="s">
        <v>116</v>
      </c>
      <c r="B20" s="15" t="s">
        <v>13</v>
      </c>
      <c r="C20" s="36" t="s">
        <v>26</v>
      </c>
      <c r="D20" s="15" t="s">
        <v>10</v>
      </c>
      <c r="E20" s="15"/>
      <c r="F20" s="15" t="s">
        <v>11</v>
      </c>
      <c r="G20" s="37">
        <v>72.25</v>
      </c>
      <c r="H20" s="39">
        <f t="shared" si="0"/>
        <v>36.125</v>
      </c>
      <c r="I20" s="36">
        <v>2.52</v>
      </c>
      <c r="J20" s="36">
        <v>65.459999999999994</v>
      </c>
      <c r="K20" s="15">
        <f t="shared" si="1"/>
        <v>32.729999999999997</v>
      </c>
      <c r="L20" s="16">
        <f t="shared" si="2"/>
        <v>68.85499999999999</v>
      </c>
      <c r="M20" s="15"/>
      <c r="N20" s="16">
        <f t="shared" si="3"/>
        <v>68.85499999999999</v>
      </c>
      <c r="O20" s="15" t="s">
        <v>167</v>
      </c>
      <c r="P20" s="15"/>
    </row>
    <row r="21" spans="1:16" ht="16.5" thickBot="1" x14ac:dyDescent="0.3">
      <c r="A21" s="14" t="s">
        <v>120</v>
      </c>
      <c r="B21" s="15" t="s">
        <v>13</v>
      </c>
      <c r="C21" s="36" t="s">
        <v>19</v>
      </c>
      <c r="D21" s="15" t="s">
        <v>10</v>
      </c>
      <c r="E21" s="15"/>
      <c r="F21" s="15" t="s">
        <v>11</v>
      </c>
      <c r="G21" s="51">
        <v>76.25</v>
      </c>
      <c r="H21" s="38">
        <f t="shared" si="0"/>
        <v>38.125</v>
      </c>
      <c r="I21" s="36">
        <v>2.2799999999999998</v>
      </c>
      <c r="J21" s="36">
        <v>59.86</v>
      </c>
      <c r="K21" s="15">
        <f t="shared" si="1"/>
        <v>29.93</v>
      </c>
      <c r="L21" s="15">
        <f t="shared" si="2"/>
        <v>68.055000000000007</v>
      </c>
      <c r="M21" s="15"/>
      <c r="N21" s="15">
        <f t="shared" si="3"/>
        <v>68.055000000000007</v>
      </c>
      <c r="O21" s="17" t="s">
        <v>167</v>
      </c>
      <c r="P21" s="15"/>
    </row>
    <row r="22" spans="1:16" ht="32.25" thickBot="1" x14ac:dyDescent="0.3">
      <c r="A22" s="40" t="s">
        <v>113</v>
      </c>
      <c r="B22" s="41" t="s">
        <v>13</v>
      </c>
      <c r="C22" s="42" t="s">
        <v>47</v>
      </c>
      <c r="D22" s="41" t="s">
        <v>10</v>
      </c>
      <c r="E22" s="41"/>
      <c r="F22" s="41" t="s">
        <v>11</v>
      </c>
      <c r="G22" s="43">
        <v>30.5</v>
      </c>
      <c r="H22" s="44">
        <f t="shared" si="0"/>
        <v>15.25</v>
      </c>
      <c r="I22" s="42">
        <v>3.03</v>
      </c>
      <c r="J22" s="42">
        <v>77.36</v>
      </c>
      <c r="K22" s="41">
        <f t="shared" si="1"/>
        <v>38.68</v>
      </c>
      <c r="L22" s="41">
        <f t="shared" si="2"/>
        <v>53.93</v>
      </c>
      <c r="M22" s="41"/>
      <c r="N22" s="41">
        <f t="shared" si="3"/>
        <v>53.93</v>
      </c>
      <c r="O22" s="41" t="s">
        <v>168</v>
      </c>
      <c r="P22" s="41" t="s">
        <v>66</v>
      </c>
    </row>
    <row r="23" spans="1:16" ht="16.5" thickBot="1" x14ac:dyDescent="0.3">
      <c r="A23" s="40" t="s">
        <v>127</v>
      </c>
      <c r="B23" s="41" t="s">
        <v>13</v>
      </c>
      <c r="C23" s="42" t="s">
        <v>48</v>
      </c>
      <c r="D23" s="41" t="s">
        <v>10</v>
      </c>
      <c r="E23" s="41"/>
      <c r="F23" s="41" t="s">
        <v>11</v>
      </c>
      <c r="G23" s="43">
        <v>0</v>
      </c>
      <c r="H23" s="44">
        <f t="shared" si="0"/>
        <v>0</v>
      </c>
      <c r="I23" s="42">
        <v>3.46</v>
      </c>
      <c r="J23" s="42">
        <v>87.4</v>
      </c>
      <c r="K23" s="41">
        <f t="shared" si="1"/>
        <v>43.7</v>
      </c>
      <c r="L23" s="41">
        <f t="shared" si="2"/>
        <v>43.7</v>
      </c>
      <c r="M23" s="41"/>
      <c r="N23" s="41">
        <f t="shared" si="3"/>
        <v>43.7</v>
      </c>
      <c r="O23" s="41" t="s">
        <v>168</v>
      </c>
      <c r="P23" s="41" t="s">
        <v>62</v>
      </c>
    </row>
    <row r="24" spans="1:16" ht="16.5" thickBot="1" x14ac:dyDescent="0.3">
      <c r="A24" s="40" t="s">
        <v>112</v>
      </c>
      <c r="B24" s="41" t="s">
        <v>13</v>
      </c>
      <c r="C24" s="42" t="s">
        <v>14</v>
      </c>
      <c r="D24" s="41" t="s">
        <v>10</v>
      </c>
      <c r="E24" s="41"/>
      <c r="F24" s="41" t="s">
        <v>11</v>
      </c>
      <c r="G24" s="43">
        <v>0</v>
      </c>
      <c r="H24" s="49">
        <v>0</v>
      </c>
      <c r="I24" s="42">
        <v>3.25</v>
      </c>
      <c r="J24" s="42">
        <v>82.5</v>
      </c>
      <c r="K24" s="41">
        <f t="shared" si="1"/>
        <v>41.25</v>
      </c>
      <c r="L24" s="47">
        <f t="shared" si="2"/>
        <v>41.25</v>
      </c>
      <c r="M24" s="41"/>
      <c r="N24" s="47">
        <f t="shared" si="3"/>
        <v>41.25</v>
      </c>
      <c r="O24" s="41" t="s">
        <v>168</v>
      </c>
      <c r="P24" s="41" t="s">
        <v>65</v>
      </c>
    </row>
  </sheetData>
  <sortState ref="A2:P24">
    <sortCondition descending="1" ref="N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opLeftCell="B1" workbookViewId="0">
      <selection activeCell="P3" sqref="P3"/>
    </sheetView>
  </sheetViews>
  <sheetFormatPr defaultColWidth="11.42578125" defaultRowHeight="15.75" x14ac:dyDescent="0.25"/>
  <cols>
    <col min="1" max="1" width="20.42578125" style="3" bestFit="1" customWidth="1"/>
    <col min="2" max="2" width="20.42578125" style="3" customWidth="1"/>
    <col min="3" max="3" width="22.28515625" style="3" bestFit="1" customWidth="1"/>
    <col min="4" max="4" width="12.7109375" style="3" bestFit="1" customWidth="1"/>
    <col min="5" max="5" width="13.85546875" style="3" bestFit="1" customWidth="1"/>
    <col min="6" max="6" width="22.28515625" style="3" bestFit="1" customWidth="1"/>
    <col min="7" max="16" width="11.42578125" style="3"/>
    <col min="17" max="17" width="40.28515625" style="3" customWidth="1"/>
    <col min="18" max="16384" width="11.42578125" style="3"/>
  </cols>
  <sheetData>
    <row r="1" spans="1:17" s="4" customFormat="1" ht="111" thickBot="1" x14ac:dyDescent="0.25">
      <c r="A1" s="13" t="s">
        <v>69</v>
      </c>
      <c r="B1" s="13" t="s">
        <v>69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54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38</v>
      </c>
      <c r="M1" s="1" t="s">
        <v>41</v>
      </c>
      <c r="N1" s="1" t="s">
        <v>40</v>
      </c>
      <c r="O1" s="1" t="s">
        <v>42</v>
      </c>
      <c r="P1" s="2" t="s">
        <v>39</v>
      </c>
      <c r="Q1" s="2" t="s">
        <v>43</v>
      </c>
    </row>
    <row r="2" spans="1:17" ht="30" customHeight="1" thickBot="1" x14ac:dyDescent="0.3">
      <c r="A2" s="12">
        <v>40354298296</v>
      </c>
      <c r="B2" s="18" t="s">
        <v>130</v>
      </c>
      <c r="C2" s="19" t="s">
        <v>37</v>
      </c>
      <c r="D2" s="19" t="s">
        <v>36</v>
      </c>
      <c r="E2" s="19" t="s">
        <v>17</v>
      </c>
      <c r="F2" s="19" t="s">
        <v>37</v>
      </c>
      <c r="G2" s="19" t="s">
        <v>11</v>
      </c>
      <c r="H2" s="23">
        <v>74.5</v>
      </c>
      <c r="I2" s="19">
        <f>H2/2</f>
        <v>37.25</v>
      </c>
      <c r="J2" s="22">
        <v>3.8</v>
      </c>
      <c r="K2" s="22">
        <v>95.33</v>
      </c>
      <c r="L2" s="20">
        <f>K2/2</f>
        <v>47.664999999999999</v>
      </c>
      <c r="M2" s="20">
        <f>I2+L2</f>
        <v>84.914999999999992</v>
      </c>
      <c r="N2" s="19">
        <v>20</v>
      </c>
      <c r="O2" s="20">
        <f>M2+(N2)</f>
        <v>104.91499999999999</v>
      </c>
      <c r="P2" s="21" t="s">
        <v>165</v>
      </c>
      <c r="Q2" s="21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O6" sqref="O6"/>
    </sheetView>
  </sheetViews>
  <sheetFormatPr defaultColWidth="8.85546875" defaultRowHeight="15.75" x14ac:dyDescent="0.25"/>
  <cols>
    <col min="1" max="1" width="20.42578125" style="3" bestFit="1" customWidth="1"/>
    <col min="2" max="2" width="22.140625" style="3" bestFit="1" customWidth="1"/>
    <col min="3" max="3" width="18" style="3" bestFit="1" customWidth="1"/>
    <col min="4" max="4" width="7" style="3" bestFit="1" customWidth="1"/>
    <col min="5" max="5" width="8.28515625" style="3" bestFit="1" customWidth="1"/>
    <col min="6" max="6" width="8.85546875" style="3"/>
    <col min="7" max="7" width="9.140625" style="3" bestFit="1" customWidth="1"/>
    <col min="8" max="8" width="10" style="3" bestFit="1" customWidth="1"/>
    <col min="9" max="11" width="9.140625" style="3" bestFit="1" customWidth="1"/>
    <col min="12" max="12" width="10" style="3" bestFit="1" customWidth="1"/>
    <col min="13" max="13" width="8.85546875" style="3"/>
    <col min="14" max="14" width="10" style="3" bestFit="1" customWidth="1"/>
    <col min="15" max="15" width="14.28515625" style="3" bestFit="1" customWidth="1"/>
    <col min="16" max="16" width="30" style="3" bestFit="1" customWidth="1"/>
    <col min="17" max="16384" width="8.85546875" style="3"/>
  </cols>
  <sheetData>
    <row r="1" spans="1:16" ht="142.5" thickBot="1" x14ac:dyDescent="0.3">
      <c r="A1" s="13" t="s">
        <v>69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38</v>
      </c>
      <c r="L1" s="1" t="s">
        <v>41</v>
      </c>
      <c r="M1" s="1" t="s">
        <v>40</v>
      </c>
      <c r="N1" s="1" t="s">
        <v>42</v>
      </c>
      <c r="O1" s="2" t="s">
        <v>39</v>
      </c>
      <c r="P1" s="2" t="s">
        <v>43</v>
      </c>
    </row>
    <row r="2" spans="1:16" ht="16.5" thickBot="1" x14ac:dyDescent="0.3">
      <c r="A2" s="18" t="s">
        <v>132</v>
      </c>
      <c r="B2" s="24" t="s">
        <v>22</v>
      </c>
      <c r="C2" s="22" t="s">
        <v>24</v>
      </c>
      <c r="D2" s="24" t="s">
        <v>10</v>
      </c>
      <c r="E2" s="54"/>
      <c r="F2" s="24" t="s">
        <v>11</v>
      </c>
      <c r="G2" s="32">
        <v>82</v>
      </c>
      <c r="H2" s="24">
        <f t="shared" ref="H2:H17" si="0">G2/2</f>
        <v>41</v>
      </c>
      <c r="I2" s="22">
        <v>3.42</v>
      </c>
      <c r="J2" s="22">
        <v>86.46</v>
      </c>
      <c r="K2" s="19">
        <f t="shared" ref="K2:K17" si="1">J2/2</f>
        <v>43.23</v>
      </c>
      <c r="L2" s="55">
        <f t="shared" ref="L2:L17" si="2">H2+K2</f>
        <v>84.22999999999999</v>
      </c>
      <c r="M2" s="55">
        <v>15</v>
      </c>
      <c r="N2" s="55">
        <f t="shared" ref="N2:N17" si="3">L2+(M2)</f>
        <v>99.22999999999999</v>
      </c>
      <c r="O2" s="24" t="s">
        <v>165</v>
      </c>
      <c r="P2" s="55" t="s">
        <v>67</v>
      </c>
    </row>
    <row r="3" spans="1:16" ht="16.5" thickBot="1" x14ac:dyDescent="0.3">
      <c r="A3" s="18" t="s">
        <v>142</v>
      </c>
      <c r="B3" s="24" t="s">
        <v>22</v>
      </c>
      <c r="C3" s="22" t="s">
        <v>33</v>
      </c>
      <c r="D3" s="24" t="s">
        <v>10</v>
      </c>
      <c r="E3" s="54"/>
      <c r="F3" s="24" t="s">
        <v>11</v>
      </c>
      <c r="G3" s="56">
        <v>89.5</v>
      </c>
      <c r="H3" s="24">
        <f t="shared" si="0"/>
        <v>44.75</v>
      </c>
      <c r="I3" s="22">
        <v>3.64</v>
      </c>
      <c r="J3" s="22">
        <v>91.6</v>
      </c>
      <c r="K3" s="19">
        <f t="shared" si="1"/>
        <v>45.8</v>
      </c>
      <c r="L3" s="55">
        <f t="shared" si="2"/>
        <v>90.55</v>
      </c>
      <c r="M3" s="54"/>
      <c r="N3" s="55">
        <f t="shared" si="3"/>
        <v>90.55</v>
      </c>
      <c r="O3" s="24" t="s">
        <v>165</v>
      </c>
      <c r="P3" s="55"/>
    </row>
    <row r="4" spans="1:16" ht="16.5" thickBot="1" x14ac:dyDescent="0.3">
      <c r="A4" s="18" t="s">
        <v>133</v>
      </c>
      <c r="B4" s="19" t="s">
        <v>22</v>
      </c>
      <c r="C4" s="22" t="s">
        <v>33</v>
      </c>
      <c r="D4" s="19" t="s">
        <v>10</v>
      </c>
      <c r="E4" s="55"/>
      <c r="F4" s="19" t="s">
        <v>11</v>
      </c>
      <c r="G4" s="23">
        <v>79.5</v>
      </c>
      <c r="H4" s="67">
        <f t="shared" si="0"/>
        <v>39.75</v>
      </c>
      <c r="I4" s="22">
        <v>3.85</v>
      </c>
      <c r="J4" s="22">
        <v>96.5</v>
      </c>
      <c r="K4" s="19">
        <f t="shared" si="1"/>
        <v>48.25</v>
      </c>
      <c r="L4" s="55">
        <f t="shared" si="2"/>
        <v>88</v>
      </c>
      <c r="M4" s="55"/>
      <c r="N4" s="55">
        <f t="shared" si="3"/>
        <v>88</v>
      </c>
      <c r="O4" s="24" t="s">
        <v>165</v>
      </c>
      <c r="P4" s="55"/>
    </row>
    <row r="5" spans="1:16" ht="16.5" thickBot="1" x14ac:dyDescent="0.3">
      <c r="A5" s="18" t="s">
        <v>144</v>
      </c>
      <c r="B5" s="19" t="s">
        <v>22</v>
      </c>
      <c r="C5" s="22" t="s">
        <v>24</v>
      </c>
      <c r="D5" s="19" t="s">
        <v>10</v>
      </c>
      <c r="E5" s="55"/>
      <c r="F5" s="19" t="s">
        <v>11</v>
      </c>
      <c r="G5" s="23">
        <v>80.5</v>
      </c>
      <c r="H5" s="24">
        <f t="shared" si="0"/>
        <v>40.25</v>
      </c>
      <c r="I5" s="22">
        <v>3.7</v>
      </c>
      <c r="J5" s="22">
        <v>93</v>
      </c>
      <c r="K5" s="19">
        <f t="shared" si="1"/>
        <v>46.5</v>
      </c>
      <c r="L5" s="55">
        <f t="shared" si="2"/>
        <v>86.75</v>
      </c>
      <c r="M5" s="55"/>
      <c r="N5" s="55">
        <f t="shared" si="3"/>
        <v>86.75</v>
      </c>
      <c r="O5" s="24" t="s">
        <v>165</v>
      </c>
      <c r="P5" s="55"/>
    </row>
    <row r="6" spans="1:16" ht="16.5" thickBot="1" x14ac:dyDescent="0.3">
      <c r="A6" s="26" t="s">
        <v>135</v>
      </c>
      <c r="B6" s="31" t="s">
        <v>22</v>
      </c>
      <c r="C6" s="30" t="s">
        <v>24</v>
      </c>
      <c r="D6" s="31" t="s">
        <v>10</v>
      </c>
      <c r="E6" s="58"/>
      <c r="F6" s="31" t="s">
        <v>11</v>
      </c>
      <c r="G6" s="28">
        <v>91</v>
      </c>
      <c r="H6" s="27">
        <f t="shared" si="0"/>
        <v>45.5</v>
      </c>
      <c r="I6" s="30">
        <v>3.09</v>
      </c>
      <c r="J6" s="30">
        <v>78.760000000000005</v>
      </c>
      <c r="K6" s="31">
        <f t="shared" si="1"/>
        <v>39.380000000000003</v>
      </c>
      <c r="L6" s="58">
        <f t="shared" si="2"/>
        <v>84.88</v>
      </c>
      <c r="M6" s="58"/>
      <c r="N6" s="58">
        <f t="shared" si="3"/>
        <v>84.88</v>
      </c>
      <c r="O6" s="27" t="s">
        <v>167</v>
      </c>
      <c r="P6" s="58"/>
    </row>
    <row r="7" spans="1:16" ht="15.75" customHeight="1" thickBot="1" x14ac:dyDescent="0.3">
      <c r="A7" s="18" t="s">
        <v>141</v>
      </c>
      <c r="B7" s="19" t="s">
        <v>22</v>
      </c>
      <c r="C7" s="22" t="s">
        <v>31</v>
      </c>
      <c r="D7" s="19" t="s">
        <v>10</v>
      </c>
      <c r="E7" s="55"/>
      <c r="F7" s="19" t="s">
        <v>11</v>
      </c>
      <c r="G7" s="23">
        <v>79.75</v>
      </c>
      <c r="H7" s="25">
        <f t="shared" si="0"/>
        <v>39.875</v>
      </c>
      <c r="I7" s="22">
        <v>3.47</v>
      </c>
      <c r="J7" s="22">
        <v>87.63</v>
      </c>
      <c r="K7" s="20">
        <f t="shared" si="1"/>
        <v>43.814999999999998</v>
      </c>
      <c r="L7" s="55">
        <f t="shared" si="2"/>
        <v>83.69</v>
      </c>
      <c r="M7" s="55"/>
      <c r="N7" s="55">
        <f t="shared" si="3"/>
        <v>83.69</v>
      </c>
      <c r="O7" s="24" t="s">
        <v>165</v>
      </c>
      <c r="P7" s="55"/>
    </row>
    <row r="8" spans="1:16" ht="32.25" thickBot="1" x14ac:dyDescent="0.3">
      <c r="A8" s="18" t="s">
        <v>137</v>
      </c>
      <c r="B8" s="19" t="s">
        <v>22</v>
      </c>
      <c r="C8" s="22" t="s">
        <v>50</v>
      </c>
      <c r="D8" s="19" t="s">
        <v>10</v>
      </c>
      <c r="E8" s="55"/>
      <c r="F8" s="19" t="s">
        <v>11</v>
      </c>
      <c r="G8" s="23">
        <v>83</v>
      </c>
      <c r="H8" s="24">
        <f t="shared" si="0"/>
        <v>41.5</v>
      </c>
      <c r="I8" s="22">
        <v>3.26</v>
      </c>
      <c r="J8" s="22">
        <v>82.73</v>
      </c>
      <c r="K8" s="20">
        <f t="shared" si="1"/>
        <v>41.365000000000002</v>
      </c>
      <c r="L8" s="57">
        <f t="shared" si="2"/>
        <v>82.865000000000009</v>
      </c>
      <c r="M8" s="55"/>
      <c r="N8" s="57">
        <f t="shared" si="3"/>
        <v>82.865000000000009</v>
      </c>
      <c r="O8" s="24" t="s">
        <v>165</v>
      </c>
      <c r="P8" s="55"/>
    </row>
    <row r="9" spans="1:16" ht="16.5" thickBot="1" x14ac:dyDescent="0.3">
      <c r="A9" s="26" t="s">
        <v>136</v>
      </c>
      <c r="B9" s="31" t="s">
        <v>22</v>
      </c>
      <c r="C9" s="30" t="s">
        <v>24</v>
      </c>
      <c r="D9" s="31" t="s">
        <v>10</v>
      </c>
      <c r="E9" s="58"/>
      <c r="F9" s="31" t="s">
        <v>11</v>
      </c>
      <c r="G9" s="28">
        <v>86.75</v>
      </c>
      <c r="H9" s="29">
        <f t="shared" si="0"/>
        <v>43.375</v>
      </c>
      <c r="I9" s="30">
        <v>3.07</v>
      </c>
      <c r="J9" s="30">
        <v>78.3</v>
      </c>
      <c r="K9" s="31">
        <f t="shared" si="1"/>
        <v>39.15</v>
      </c>
      <c r="L9" s="59">
        <f t="shared" si="2"/>
        <v>82.525000000000006</v>
      </c>
      <c r="M9" s="58"/>
      <c r="N9" s="59">
        <f t="shared" si="3"/>
        <v>82.525000000000006</v>
      </c>
      <c r="O9" s="27" t="s">
        <v>167</v>
      </c>
      <c r="P9" s="58"/>
    </row>
    <row r="10" spans="1:16" ht="16.5" thickBot="1" x14ac:dyDescent="0.3">
      <c r="A10" s="26" t="s">
        <v>146</v>
      </c>
      <c r="B10" s="31" t="s">
        <v>22</v>
      </c>
      <c r="C10" s="30" t="s">
        <v>33</v>
      </c>
      <c r="D10" s="31" t="s">
        <v>10</v>
      </c>
      <c r="E10" s="58"/>
      <c r="F10" s="31" t="s">
        <v>11</v>
      </c>
      <c r="G10" s="28">
        <v>85</v>
      </c>
      <c r="H10" s="27">
        <f t="shared" si="0"/>
        <v>42.5</v>
      </c>
      <c r="I10" s="30">
        <v>2.99</v>
      </c>
      <c r="J10" s="30">
        <v>76.430000000000007</v>
      </c>
      <c r="K10" s="35">
        <f t="shared" si="1"/>
        <v>38.215000000000003</v>
      </c>
      <c r="L10" s="59">
        <f t="shared" si="2"/>
        <v>80.715000000000003</v>
      </c>
      <c r="M10" s="58"/>
      <c r="N10" s="59">
        <f t="shared" si="3"/>
        <v>80.715000000000003</v>
      </c>
      <c r="O10" s="27" t="s">
        <v>167</v>
      </c>
      <c r="P10" s="58"/>
    </row>
    <row r="11" spans="1:16" ht="32.25" thickBot="1" x14ac:dyDescent="0.3">
      <c r="A11" s="26" t="s">
        <v>139</v>
      </c>
      <c r="B11" s="31" t="s">
        <v>22</v>
      </c>
      <c r="C11" s="30" t="s">
        <v>50</v>
      </c>
      <c r="D11" s="31" t="s">
        <v>10</v>
      </c>
      <c r="E11" s="58"/>
      <c r="F11" s="31" t="s">
        <v>11</v>
      </c>
      <c r="G11" s="28">
        <v>72.5</v>
      </c>
      <c r="H11" s="27">
        <f t="shared" si="0"/>
        <v>36.25</v>
      </c>
      <c r="I11" s="30">
        <v>2.66</v>
      </c>
      <c r="J11" s="30">
        <v>68.73</v>
      </c>
      <c r="K11" s="35">
        <f t="shared" si="1"/>
        <v>34.365000000000002</v>
      </c>
      <c r="L11" s="59">
        <f t="shared" si="2"/>
        <v>70.615000000000009</v>
      </c>
      <c r="M11" s="58">
        <v>10</v>
      </c>
      <c r="N11" s="59">
        <f t="shared" si="3"/>
        <v>80.615000000000009</v>
      </c>
      <c r="O11" s="27" t="s">
        <v>167</v>
      </c>
      <c r="P11" s="58" t="s">
        <v>61</v>
      </c>
    </row>
    <row r="12" spans="1:16" ht="16.5" thickBot="1" x14ac:dyDescent="0.3">
      <c r="A12" s="26" t="s">
        <v>134</v>
      </c>
      <c r="B12" s="31" t="s">
        <v>22</v>
      </c>
      <c r="C12" s="30" t="s">
        <v>24</v>
      </c>
      <c r="D12" s="31" t="s">
        <v>10</v>
      </c>
      <c r="E12" s="58"/>
      <c r="F12" s="31" t="s">
        <v>11</v>
      </c>
      <c r="G12" s="28">
        <v>78.5</v>
      </c>
      <c r="H12" s="27">
        <f t="shared" si="0"/>
        <v>39.25</v>
      </c>
      <c r="I12" s="30">
        <v>3.1</v>
      </c>
      <c r="J12" s="30">
        <v>79</v>
      </c>
      <c r="K12" s="31">
        <f t="shared" si="1"/>
        <v>39.5</v>
      </c>
      <c r="L12" s="58">
        <f t="shared" si="2"/>
        <v>78.75</v>
      </c>
      <c r="M12" s="58"/>
      <c r="N12" s="58">
        <f t="shared" si="3"/>
        <v>78.75</v>
      </c>
      <c r="O12" s="27" t="s">
        <v>167</v>
      </c>
      <c r="P12" s="58"/>
    </row>
    <row r="13" spans="1:16" ht="32.25" thickBot="1" x14ac:dyDescent="0.3">
      <c r="A13" s="26" t="s">
        <v>145</v>
      </c>
      <c r="B13" s="31" t="s">
        <v>22</v>
      </c>
      <c r="C13" s="30" t="s">
        <v>50</v>
      </c>
      <c r="D13" s="31" t="s">
        <v>10</v>
      </c>
      <c r="E13" s="58"/>
      <c r="F13" s="31" t="s">
        <v>11</v>
      </c>
      <c r="G13" s="34">
        <v>75</v>
      </c>
      <c r="H13" s="27">
        <f t="shared" si="0"/>
        <v>37.5</v>
      </c>
      <c r="I13" s="30">
        <v>3.15</v>
      </c>
      <c r="J13" s="30">
        <v>80.16</v>
      </c>
      <c r="K13" s="31">
        <f t="shared" si="1"/>
        <v>40.08</v>
      </c>
      <c r="L13" s="58">
        <f t="shared" si="2"/>
        <v>77.58</v>
      </c>
      <c r="M13" s="58"/>
      <c r="N13" s="58">
        <f t="shared" si="3"/>
        <v>77.58</v>
      </c>
      <c r="O13" s="27" t="s">
        <v>167</v>
      </c>
      <c r="P13" s="58"/>
    </row>
    <row r="14" spans="1:16" ht="16.5" thickBot="1" x14ac:dyDescent="0.3">
      <c r="A14" s="26" t="s">
        <v>143</v>
      </c>
      <c r="B14" s="31" t="s">
        <v>22</v>
      </c>
      <c r="C14" s="30" t="s">
        <v>33</v>
      </c>
      <c r="D14" s="31" t="s">
        <v>10</v>
      </c>
      <c r="E14" s="58"/>
      <c r="F14" s="31" t="s">
        <v>11</v>
      </c>
      <c r="G14" s="28">
        <v>80</v>
      </c>
      <c r="H14" s="27">
        <f t="shared" si="0"/>
        <v>40</v>
      </c>
      <c r="I14" s="30">
        <v>2.89</v>
      </c>
      <c r="J14" s="30">
        <v>74.099999999999994</v>
      </c>
      <c r="K14" s="31">
        <f t="shared" si="1"/>
        <v>37.049999999999997</v>
      </c>
      <c r="L14" s="58">
        <f t="shared" si="2"/>
        <v>77.05</v>
      </c>
      <c r="M14" s="58"/>
      <c r="N14" s="58">
        <f t="shared" si="3"/>
        <v>77.05</v>
      </c>
      <c r="O14" s="27" t="s">
        <v>167</v>
      </c>
      <c r="P14" s="58"/>
    </row>
    <row r="15" spans="1:16" ht="32.25" thickBot="1" x14ac:dyDescent="0.3">
      <c r="A15" s="26" t="s">
        <v>138</v>
      </c>
      <c r="B15" s="31" t="s">
        <v>22</v>
      </c>
      <c r="C15" s="30" t="s">
        <v>50</v>
      </c>
      <c r="D15" s="31" t="s">
        <v>10</v>
      </c>
      <c r="E15" s="58"/>
      <c r="F15" s="31" t="s">
        <v>11</v>
      </c>
      <c r="G15" s="28">
        <v>80.5</v>
      </c>
      <c r="H15" s="27">
        <f t="shared" si="0"/>
        <v>40.25</v>
      </c>
      <c r="I15" s="30">
        <v>2.4500000000000002</v>
      </c>
      <c r="J15" s="30">
        <v>63.83</v>
      </c>
      <c r="K15" s="35">
        <f t="shared" si="1"/>
        <v>31.914999999999999</v>
      </c>
      <c r="L15" s="59">
        <f t="shared" si="2"/>
        <v>72.164999999999992</v>
      </c>
      <c r="M15" s="58"/>
      <c r="N15" s="59">
        <f t="shared" si="3"/>
        <v>72.164999999999992</v>
      </c>
      <c r="O15" s="27" t="s">
        <v>167</v>
      </c>
      <c r="P15" s="58"/>
    </row>
    <row r="16" spans="1:16" ht="32.25" thickBot="1" x14ac:dyDescent="0.3">
      <c r="A16" s="26" t="s">
        <v>140</v>
      </c>
      <c r="B16" s="31" t="s">
        <v>22</v>
      </c>
      <c r="C16" s="30" t="s">
        <v>50</v>
      </c>
      <c r="D16" s="31" t="s">
        <v>10</v>
      </c>
      <c r="E16" s="58"/>
      <c r="F16" s="31" t="s">
        <v>11</v>
      </c>
      <c r="G16" s="28">
        <v>75.25</v>
      </c>
      <c r="H16" s="29">
        <f t="shared" si="0"/>
        <v>37.625</v>
      </c>
      <c r="I16" s="30">
        <v>2.48</v>
      </c>
      <c r="J16" s="30">
        <v>64.53</v>
      </c>
      <c r="K16" s="35">
        <f t="shared" si="1"/>
        <v>32.265000000000001</v>
      </c>
      <c r="L16" s="58">
        <f t="shared" si="2"/>
        <v>69.89</v>
      </c>
      <c r="M16" s="58"/>
      <c r="N16" s="58">
        <f t="shared" si="3"/>
        <v>69.89</v>
      </c>
      <c r="O16" s="27" t="s">
        <v>167</v>
      </c>
      <c r="P16" s="58"/>
    </row>
    <row r="17" spans="1:16" ht="16.5" thickBot="1" x14ac:dyDescent="0.3">
      <c r="A17" s="40" t="s">
        <v>131</v>
      </c>
      <c r="B17" s="41" t="s">
        <v>22</v>
      </c>
      <c r="C17" s="42" t="s">
        <v>24</v>
      </c>
      <c r="D17" s="41" t="s">
        <v>10</v>
      </c>
      <c r="E17" s="60"/>
      <c r="F17" s="41" t="s">
        <v>11</v>
      </c>
      <c r="G17" s="43">
        <v>0</v>
      </c>
      <c r="H17" s="44">
        <f t="shared" si="0"/>
        <v>0</v>
      </c>
      <c r="I17" s="42">
        <v>3.26</v>
      </c>
      <c r="J17" s="42">
        <v>82.73</v>
      </c>
      <c r="K17" s="47">
        <f t="shared" si="1"/>
        <v>41.365000000000002</v>
      </c>
      <c r="L17" s="61">
        <f t="shared" si="2"/>
        <v>41.365000000000002</v>
      </c>
      <c r="M17" s="60"/>
      <c r="N17" s="61">
        <f t="shared" si="3"/>
        <v>41.365000000000002</v>
      </c>
      <c r="O17" s="44" t="s">
        <v>168</v>
      </c>
      <c r="P17" s="60" t="s">
        <v>64</v>
      </c>
    </row>
  </sheetData>
  <sortState ref="A2:P17">
    <sortCondition descending="1" ref="N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Fen B. Enst.</vt:lpstr>
      <vt:lpstr>Havacılık ve Uzay Bil. Fak.</vt:lpstr>
      <vt:lpstr>Hukuk</vt:lpstr>
      <vt:lpstr>İns. ve Top. Bil.</vt:lpstr>
      <vt:lpstr>İşletme</vt:lpstr>
      <vt:lpstr>Mimarlık</vt:lpstr>
      <vt:lpstr>Müh. ve Doğa Bil.</vt:lpstr>
      <vt:lpstr>Sağ. B. Enst.</vt:lpstr>
      <vt:lpstr>Siyasal</vt:lpstr>
      <vt:lpstr>Sos. B. Enst.</vt:lpstr>
      <vt:lpstr>Spor Bil.</vt:lpstr>
      <vt:lpstr>Tıp Fakültesi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dcterms:created xsi:type="dcterms:W3CDTF">2022-11-24T12:53:30Z</dcterms:created>
  <dcterms:modified xsi:type="dcterms:W3CDTF">2023-04-14T11:45:25Z</dcterms:modified>
</cp:coreProperties>
</file>